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250" activeTab="0"/>
  </bookViews>
  <sheets>
    <sheet name="日程表" sheetId="1" r:id="rId1"/>
    <sheet name="勝敗表" sheetId="2" r:id="rId2"/>
    <sheet name="組合せ表" sheetId="3" r:id="rId3"/>
    <sheet name="互換性レポート" sheetId="4" r:id="rId4"/>
  </sheets>
  <definedNames>
    <definedName name="_xlnm.Print_Area" localSheetId="1">'勝敗表'!$A$1:$X$24</definedName>
    <definedName name="_xlnm.Print_Area" localSheetId="0">'日程表'!$A$1:$N$59</definedName>
  </definedNames>
  <calcPr fullCalcOnLoad="1"/>
</workbook>
</file>

<file path=xl/sharedStrings.xml><?xml version="1.0" encoding="utf-8"?>
<sst xmlns="http://schemas.openxmlformats.org/spreadsheetml/2006/main" count="334" uniqueCount="222">
  <si>
    <t>★事務局（太田）090-3061-0666　</t>
  </si>
  <si>
    <t>①千葉幕張</t>
  </si>
  <si>
    <t>時間</t>
  </si>
  <si>
    <t>291-1800</t>
  </si>
  <si>
    <t>11月２日</t>
  </si>
  <si>
    <t>千葉幕張</t>
  </si>
  <si>
    <t>松戸東</t>
  </si>
  <si>
    <t>浦安</t>
  </si>
  <si>
    <t>千葉西</t>
  </si>
  <si>
    <t>試合</t>
  </si>
  <si>
    <t>勝</t>
  </si>
  <si>
    <t>負</t>
  </si>
  <si>
    <t>分</t>
  </si>
  <si>
    <t>勝点</t>
  </si>
  <si>
    <t>●</t>
  </si>
  <si>
    <t>②</t>
  </si>
  <si>
    <t>○</t>
  </si>
  <si>
    <t>○</t>
  </si>
  <si>
    <t>③</t>
  </si>
  <si>
    <t>市川シビック</t>
  </si>
  <si>
    <t>○</t>
  </si>
  <si>
    <t>●</t>
  </si>
  <si>
    <t>④</t>
  </si>
  <si>
    <t>●</t>
  </si>
  <si>
    <t>⑤</t>
  </si>
  <si>
    <t>⑥</t>
  </si>
  <si>
    <t>千葉若潮</t>
  </si>
  <si>
    <t>●</t>
  </si>
  <si>
    <t>⑦</t>
  </si>
  <si>
    <t>※勝敗表示　：　</t>
  </si>
  <si>
    <t>氏名（敬称略）：クラブ名：月日</t>
  </si>
  <si>
    <t>行事予定</t>
  </si>
  <si>
    <t>５/１１千葉西　ふれあい花壇</t>
  </si>
  <si>
    <t>５/１８千葉西　親睦旅行</t>
  </si>
  <si>
    <t>６/２２千葉西　高雄会長幹事交代式</t>
  </si>
  <si>
    <t>勝利</t>
  </si>
  <si>
    <t>試合中止</t>
  </si>
  <si>
    <t>２５年度第２７９０地区ロータリー野球リーグ勝敗表</t>
  </si>
  <si>
    <t>１０月２６日</t>
  </si>
  <si>
    <t>11月1６日</t>
  </si>
  <si>
    <t>１０月１２日</t>
  </si>
  <si>
    <t>８月３日</t>
  </si>
  <si>
    <t>９月７日</t>
  </si>
  <si>
    <t>１０月５日</t>
  </si>
  <si>
    <t>３月１日</t>
  </si>
  <si>
    <t>３月２６日</t>
  </si>
  <si>
    <t>４月２０日</t>
  </si>
  <si>
    <t>８月２４日</t>
  </si>
  <si>
    <t>９月１４日</t>
  </si>
  <si>
    <t>各施設電話番号</t>
  </si>
  <si>
    <t>262-8899</t>
  </si>
  <si>
    <t>252-9690</t>
  </si>
  <si>
    <t>265-3005</t>
  </si>
  <si>
    <t>287-3730</t>
  </si>
  <si>
    <t>中田球場</t>
  </si>
  <si>
    <t>228-2415</t>
  </si>
  <si>
    <t>5　　　月</t>
  </si>
  <si>
    <t>7　　月</t>
  </si>
  <si>
    <t>月</t>
  </si>
  <si>
    <t>チーム名</t>
  </si>
  <si>
    <t>月日（土）</t>
  </si>
  <si>
    <t>★ベンチは若番チームが一塁側を使用してください。</t>
  </si>
  <si>
    <t>ホームラン</t>
  </si>
  <si>
    <t>★審判員佐々木氏090-2242-6600   T/FAX244-8045</t>
  </si>
  <si>
    <t>有吉公園</t>
  </si>
  <si>
    <t>開会式</t>
  </si>
  <si>
    <t>11：30-13：00</t>
  </si>
  <si>
    <t>13：20-14：50</t>
  </si>
  <si>
    <t>15：10-16：40</t>
  </si>
  <si>
    <t>9：00－17：00</t>
  </si>
  <si>
    <t>テレウェル東日本スポーツクラブＮＡＳグループ(越川さん石川さん）043-441-5400。</t>
  </si>
  <si>
    <t>勝率</t>
  </si>
  <si>
    <t>得失点差</t>
  </si>
  <si>
    <t>順位</t>
  </si>
  <si>
    <t>①</t>
  </si>
  <si>
    <t>９　　　月</t>
  </si>
  <si>
    <t>３　　月</t>
  </si>
  <si>
    <t>8　　　月</t>
  </si>
  <si>
    <t>★幹事クラブ連絡責任者、市川シビックロータリークラブ田中さん090-3067-4599</t>
  </si>
  <si>
    <t>★今年度幹事クラブ、市川シビックロータリークラブ</t>
  </si>
  <si>
    <t>６　　　月</t>
  </si>
  <si>
    <t>1時～5時　　　少年の部</t>
  </si>
  <si>
    <t>少年の部</t>
  </si>
  <si>
    <t>★ゴミは必ず各チームにて持ち帰るように。</t>
  </si>
  <si>
    <t>青葉の森</t>
  </si>
  <si>
    <t>犢橋球場</t>
  </si>
  <si>
    <t>宮野木球場</t>
  </si>
  <si>
    <t>古市場球場</t>
  </si>
  <si>
    <t>みつわ台球場</t>
  </si>
  <si>
    <t>13：00－15：00</t>
  </si>
  <si>
    <t>15：00－17：00</t>
  </si>
  <si>
    <t>②松戸東</t>
  </si>
  <si>
    <t>③市川シビック</t>
  </si>
  <si>
    <t>④浦安</t>
  </si>
  <si>
    <t>⑤成田コスモ</t>
  </si>
  <si>
    <t>⑥千葉若潮</t>
  </si>
  <si>
    <t>⑦千葉西</t>
  </si>
  <si>
    <t>９月２８日</t>
  </si>
  <si>
    <t>７月２７日</t>
  </si>
  <si>
    <t>８月１７日</t>
  </si>
  <si>
    <t>４月１３日</t>
  </si>
  <si>
    <t>８/３千葉西　納涼家族例会</t>
  </si>
  <si>
    <t>６/２２松戸東　リスボン参加者あり難しい</t>
  </si>
  <si>
    <t>１０/７地区ゴルフ</t>
  </si>
  <si>
    <t>８/３ロータリー財団・国際奉仕地区合同セミナー</t>
  </si>
  <si>
    <t>２５年度　国際ロータリー第２７９０地区野球リーグ日程表</t>
  </si>
  <si>
    <t>５月１１日</t>
  </si>
  <si>
    <t>５月１８日</t>
  </si>
  <si>
    <t>６月１日</t>
  </si>
  <si>
    <t>６月１５日</t>
  </si>
  <si>
    <t>６月２２日</t>
  </si>
  <si>
    <t>６月２９日</t>
  </si>
  <si>
    <t>７月６日</t>
  </si>
  <si>
    <t>８月１０日</t>
  </si>
  <si>
    <t>７/６地区委員長会議</t>
  </si>
  <si>
    <t>←延期</t>
  </si>
  <si>
    <t>幕張－浦安</t>
  </si>
  <si>
    <t>松戸－若潮</t>
  </si>
  <si>
    <t>幕張－若潮</t>
  </si>
  <si>
    <t>７月１週：成田祭り</t>
  </si>
  <si>
    <t>幕張－成田</t>
  </si>
  <si>
    <t>浦安－若潮</t>
  </si>
  <si>
    <t>□</t>
  </si>
  <si>
    <t>■</t>
  </si>
  <si>
    <t>勝ち＝○　　負け＝●　不戦勝＝□　不戦敗＝■　引き分け＝△</t>
  </si>
  <si>
    <t>調整</t>
  </si>
  <si>
    <r>
      <t xml:space="preserve">成田コスモ </t>
    </r>
    <r>
      <rPr>
        <sz val="11"/>
        <rFont val="ＭＳ Ｐゴシック"/>
        <family val="3"/>
      </rPr>
      <t xml:space="preserve"> </t>
    </r>
    <r>
      <rPr>
        <sz val="11"/>
        <rFont val="ＭＳ Ｐゴシック"/>
        <family val="3"/>
      </rPr>
      <t>ポリタン</t>
    </r>
  </si>
  <si>
    <t>不戦勝</t>
  </si>
  <si>
    <t>1週目</t>
  </si>
  <si>
    <t>２週目</t>
  </si>
  <si>
    <t>３週目</t>
  </si>
  <si>
    <t>４週目</t>
  </si>
  <si>
    <t>５週目</t>
  </si>
  <si>
    <t>６週目</t>
  </si>
  <si>
    <t>７週目</t>
  </si>
  <si>
    <t>①―②</t>
  </si>
  <si>
    <t>①－④</t>
  </si>
  <si>
    <t>①－⑥</t>
  </si>
  <si>
    <t>②－⑦</t>
  </si>
  <si>
    <t>①ー⑦</t>
  </si>
  <si>
    <t>①－⑤</t>
  </si>
  <si>
    <t>①－③</t>
  </si>
  <si>
    <t>幕張</t>
  </si>
  <si>
    <t>松戸東</t>
  </si>
  <si>
    <t>浦安</t>
  </si>
  <si>
    <t>若潮</t>
  </si>
  <si>
    <t>千葉西</t>
  </si>
  <si>
    <t>成田</t>
  </si>
  <si>
    <t>市川</t>
  </si>
  <si>
    <t>③－④</t>
  </si>
  <si>
    <t>②－⑥</t>
  </si>
  <si>
    <t>②－④</t>
  </si>
  <si>
    <t>③－⑤</t>
  </si>
  <si>
    <t>②－③</t>
  </si>
  <si>
    <t>④－⑦</t>
  </si>
  <si>
    <t>②－⑤</t>
  </si>
  <si>
    <t>⑤－⑥</t>
  </si>
  <si>
    <t>③－⑦</t>
  </si>
  <si>
    <t>⑤－⑦</t>
  </si>
  <si>
    <t>④－⑥</t>
  </si>
  <si>
    <t>④－⑤</t>
  </si>
  <si>
    <t>③－⑥</t>
  </si>
  <si>
    <t>⑥－⑦</t>
  </si>
  <si>
    <t>⑦－</t>
  </si>
  <si>
    <t>⑤ー</t>
  </si>
  <si>
    <t>③ー</t>
  </si>
  <si>
    <t>①－</t>
  </si>
  <si>
    <t>⑥－</t>
  </si>
  <si>
    <t>②－</t>
  </si>
  <si>
    <t>④－</t>
  </si>
  <si>
    <t>②</t>
  </si>
  <si>
    <t>⑤</t>
  </si>
  <si>
    <t>⑥</t>
  </si>
  <si>
    <t>試合消化</t>
  </si>
  <si>
    <t>２５年度　国際ロータリー第２７９０地区野球リーグ　組合せ表</t>
  </si>
  <si>
    <t>4/13</t>
  </si>
  <si>
    <t>4/20</t>
  </si>
  <si>
    <t>6/1</t>
  </si>
  <si>
    <t>6/22</t>
  </si>
  <si>
    <t>6/29</t>
  </si>
  <si>
    <t>8/10</t>
  </si>
  <si>
    <t>マリン大会</t>
  </si>
  <si>
    <t>／</t>
  </si>
  <si>
    <t>浦安－成田</t>
  </si>
  <si>
    <t>市川－成田</t>
  </si>
  <si>
    <t>幕張－松戸</t>
  </si>
  <si>
    <t>市川－浦安</t>
  </si>
  <si>
    <t>成田－若潮</t>
  </si>
  <si>
    <t>市川－千葉西</t>
  </si>
  <si>
    <t>松戸－若潮</t>
  </si>
  <si>
    <t>成田－千葉西</t>
  </si>
  <si>
    <t>松戸－浦安</t>
  </si>
  <si>
    <t>松戸－市川</t>
  </si>
  <si>
    <t>幕張－千葉西</t>
  </si>
  <si>
    <t>幕張－若潮</t>
  </si>
  <si>
    <t>松戸－千葉西</t>
  </si>
  <si>
    <t>市川－若潮</t>
  </si>
  <si>
    <t>浦安－千葉西</t>
  </si>
  <si>
    <t>松戸－成田</t>
  </si>
  <si>
    <t>幕張－市川</t>
  </si>
  <si>
    <t>若潮－千葉西</t>
  </si>
  <si>
    <t>浦安－？？</t>
  </si>
  <si>
    <t>日程未定</t>
  </si>
  <si>
    <t>10/5</t>
  </si>
  <si>
    <t>9/14</t>
  </si>
  <si>
    <t>8/24</t>
  </si>
  <si>
    <t>キャンセル</t>
  </si>
  <si>
    <t>△</t>
  </si>
  <si>
    <t>△松戸－千葉西△</t>
  </si>
  <si>
    <t>８月１０日現在</t>
  </si>
  <si>
    <t>◯</t>
  </si>
  <si>
    <t>平成２５年　８月　１０日現在</t>
  </si>
  <si>
    <t>25年度地区野球リーグ球場日程表７月29日.xls の互換性レポート</t>
  </si>
  <si>
    <t>2013/8/16 16:54 に実行</t>
  </si>
  <si>
    <t>このブックで使用されている次の機能は、以前のバージョンの Excel ではサポートされていません。このブックを以前のバージョンの Excel で開くか、以前のファイル形式で保存すると、それらの機能が失われるか、正常に実行されなくなる可能性があります。</t>
  </si>
  <si>
    <t>再現性の低下</t>
  </si>
  <si>
    <t>出現数</t>
  </si>
  <si>
    <t>バージョン</t>
  </si>
  <si>
    <t>選択したファイル形式でサポートされていない書式が、このブック内の一部のセルまたはスタイルに設定されています。このような書式は、選択したファイル形式で使用できる最も近い書式に変換されます。</t>
  </si>
  <si>
    <t>Excel 97-2003</t>
  </si>
  <si>
    <t>図形、ワードアート、テキスト ボックスなど、このブックのオブジェクトの一部では、オブジェクトの境界を超える長さのテキストを入力できる場合があります。以前のバージョンの Excel では、このオプションに対応していないため、境界を超えたテキストは表示されません。</t>
  </si>
  <si>
    <t>日程表'!A1:M88</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</si>
</sst>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E+00"/>
    <numFmt numFmtId="178" formatCode="[DBNum3][$-411]0"/>
    <numFmt numFmtId="179" formatCode="0_ "/>
    <numFmt numFmtId="180" formatCode="&quot;△&quot;\ #,##0;&quot;▲&quot;\ #,##0"/>
    <numFmt numFmtId="181" formatCode="yyyy&quot;年&quot;m&quot;月&quot;d&quot;日&quot;;@"/>
    <numFmt numFmtId="182" formatCode="0_);[Red]\(0\)"/>
    <numFmt numFmtId="183" formatCode="0.000"/>
    <numFmt numFmtId="184" formatCode="0.0000"/>
    <numFmt numFmtId="185" formatCode="0.0"/>
  </numFmts>
  <fonts count="54">
    <font>
      <sz val="11"/>
      <name val="ＭＳ Ｐゴシック"/>
      <family val="3"/>
    </font>
    <font>
      <sz val="6"/>
      <name val="ＭＳ Ｐゴシック"/>
      <family val="3"/>
    </font>
    <font>
      <sz val="18"/>
      <name val="ＭＳ Ｐゴシック"/>
      <family val="3"/>
    </font>
    <font>
      <b/>
      <sz val="11"/>
      <name val="ＭＳ Ｐゴシック"/>
      <family val="3"/>
    </font>
    <font>
      <sz val="8"/>
      <name val="ＭＳ Ｐゴシック"/>
      <family val="3"/>
    </font>
    <font>
      <sz val="12"/>
      <name val="ＭＳ Ｐゴシック"/>
      <family val="3"/>
    </font>
    <font>
      <sz val="16"/>
      <name val="ＭＳ Ｐゴシック"/>
      <family val="3"/>
    </font>
    <font>
      <sz val="16"/>
      <color indexed="8"/>
      <name val="ＭＳ Ｐゴシック"/>
      <family val="3"/>
    </font>
    <font>
      <sz val="16"/>
      <color indexed="10"/>
      <name val="ＭＳ Ｐゴシック"/>
      <family val="3"/>
    </font>
    <font>
      <sz val="14"/>
      <name val="ＭＳ Ｐゴシック"/>
      <family val="3"/>
    </font>
    <font>
      <u val="single"/>
      <sz val="11"/>
      <color indexed="12"/>
      <name val="ＭＳ Ｐゴシック"/>
      <family val="3"/>
    </font>
    <font>
      <u val="single"/>
      <sz val="11"/>
      <color indexed="61"/>
      <name val="ＭＳ Ｐゴシック"/>
      <family val="3"/>
    </font>
    <font>
      <b/>
      <sz val="12"/>
      <name val="ＭＳ Ｐゴシック"/>
      <family val="3"/>
    </font>
    <font>
      <b/>
      <sz val="18"/>
      <name val="ＭＳ Ｐゴシック"/>
      <family val="3"/>
    </font>
    <font>
      <sz val="18"/>
      <color indexed="10"/>
      <name val="ＭＳ Ｐゴシック"/>
      <family val="3"/>
    </font>
    <font>
      <b/>
      <sz val="14"/>
      <name val="ＭＳ Ｐゴシック"/>
      <family val="3"/>
    </font>
    <font>
      <sz val="9"/>
      <name val="ＭＳ Ｐゴシック"/>
      <family val="3"/>
    </font>
    <font>
      <sz val="14"/>
      <color indexed="8"/>
      <name val="ＭＳ Ｐゴシック"/>
      <family val="3"/>
    </font>
    <font>
      <b/>
      <sz val="16"/>
      <name val="ＭＳ Ｐゴシック"/>
      <family val="3"/>
    </font>
    <font>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
      <patternFill patternType="solid">
        <fgColor indexed="41"/>
        <bgColor indexed="64"/>
      </patternFill>
    </fill>
    <fill>
      <patternFill patternType="solid">
        <fgColor rgb="FFFFFF00"/>
        <bgColor indexed="64"/>
      </patternFill>
    </fill>
    <fill>
      <patternFill patternType="solid">
        <fgColor rgb="FFFFCCFF"/>
        <bgColor indexed="64"/>
      </patternFill>
    </fill>
    <fill>
      <patternFill patternType="solid">
        <fgColor rgb="FF99CC00"/>
        <bgColor indexed="64"/>
      </patternFill>
    </fill>
    <fill>
      <patternFill patternType="solid">
        <fgColor rgb="FFFFC000"/>
        <bgColor indexed="64"/>
      </patternFill>
    </fill>
  </fills>
  <borders count="156">
    <border>
      <left/>
      <right/>
      <top/>
      <bottom/>
      <diagonal/>
    </border>
    <border diagonalDown="1">
      <left>
        <color indexed="63"/>
      </left>
      <right>
        <color indexed="63"/>
      </right>
      <top>
        <color indexed="63"/>
      </top>
      <bottom>
        <color indexed="63"/>
      </bottom>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style="medium"/>
      <bottom>
        <color indexed="63"/>
      </bottom>
    </border>
    <border>
      <left style="thin"/>
      <right style="medium"/>
      <top style="medium"/>
      <bottom>
        <color indexed="63"/>
      </bottom>
    </border>
    <border>
      <left style="thin"/>
      <right style="thin"/>
      <top style="double"/>
      <bottom style="thin"/>
    </border>
    <border>
      <left style="thin"/>
      <right style="thin"/>
      <top style="thin"/>
      <bottom style="double"/>
    </border>
    <border>
      <left style="thin"/>
      <right style="thin"/>
      <top>
        <color indexed="63"/>
      </top>
      <bottom style="thin"/>
    </border>
    <border>
      <left style="thin"/>
      <right style="thin"/>
      <top style="thin"/>
      <bottom style="thick"/>
    </border>
    <border>
      <left style="thin"/>
      <right>
        <color indexed="63"/>
      </right>
      <top style="double"/>
      <bottom style="thin"/>
    </border>
    <border>
      <left style="thin"/>
      <right style="thin"/>
      <top style="thin"/>
      <bottom style="thin"/>
    </border>
    <border>
      <left style="thin"/>
      <right style="thin"/>
      <top style="double"/>
      <bottom>
        <color indexed="63"/>
      </bottom>
    </border>
    <border>
      <left style="thin"/>
      <right style="thin"/>
      <top>
        <color indexed="63"/>
      </top>
      <bottom style="thick"/>
    </border>
    <border>
      <left style="thin"/>
      <right>
        <color indexed="63"/>
      </right>
      <top style="thin"/>
      <bottom>
        <color indexed="63"/>
      </bottom>
    </border>
    <border>
      <left style="thin"/>
      <right>
        <color indexed="63"/>
      </right>
      <top style="thin"/>
      <bottom style="double"/>
    </border>
    <border>
      <left style="thin"/>
      <right>
        <color indexed="63"/>
      </right>
      <top style="thin"/>
      <bottom style="thin"/>
    </border>
    <border>
      <left style="thin"/>
      <right>
        <color indexed="63"/>
      </right>
      <top style="double"/>
      <bottom>
        <color indexed="63"/>
      </bottom>
    </border>
    <border>
      <left style="medium"/>
      <right style="medium"/>
      <top style="double"/>
      <bottom>
        <color indexed="63"/>
      </bottom>
    </border>
    <border>
      <left style="medium"/>
      <right style="medium"/>
      <top style="thin"/>
      <bottom style="thin"/>
    </border>
    <border>
      <left style="medium"/>
      <right style="medium"/>
      <top style="thin"/>
      <bottom style="double"/>
    </border>
    <border>
      <left style="medium"/>
      <right style="medium"/>
      <top>
        <color indexed="63"/>
      </top>
      <bottom>
        <color indexed="63"/>
      </bottom>
    </border>
    <border>
      <left style="medium"/>
      <right style="medium"/>
      <top style="thick"/>
      <bottom>
        <color indexed="63"/>
      </bottom>
    </border>
    <border>
      <left style="medium"/>
      <right style="medium"/>
      <top style="double"/>
      <bottom style="thin"/>
    </border>
    <border>
      <left style="medium"/>
      <right style="medium"/>
      <top style="thin"/>
      <bottom>
        <color indexed="63"/>
      </bottom>
    </border>
    <border>
      <left style="medium"/>
      <right style="medium"/>
      <top>
        <color indexed="63"/>
      </top>
      <bottom style="thin"/>
    </border>
    <border>
      <left>
        <color indexed="63"/>
      </left>
      <right style="thin"/>
      <top style="thin"/>
      <bottom>
        <color indexed="63"/>
      </bottom>
    </border>
    <border>
      <left>
        <color indexed="63"/>
      </left>
      <right style="thin"/>
      <top style="double"/>
      <bottom style="thin"/>
    </border>
    <border>
      <left style="medium"/>
      <right style="medium"/>
      <top style="medium"/>
      <bottom style="medium"/>
    </border>
    <border>
      <left style="thin"/>
      <right>
        <color indexed="63"/>
      </right>
      <top style="thick"/>
      <bottom style="thin"/>
    </border>
    <border>
      <left>
        <color indexed="63"/>
      </left>
      <right style="thin"/>
      <top style="thick"/>
      <bottom style="thin"/>
    </border>
    <border>
      <left style="thin"/>
      <right style="thin"/>
      <top style="thick"/>
      <bottom style="thin"/>
    </border>
    <border>
      <left style="medium"/>
      <right style="medium"/>
      <top style="thick"/>
      <bottom style="thin"/>
    </border>
    <border>
      <left style="medium"/>
      <right style="thick"/>
      <top>
        <color indexed="63"/>
      </top>
      <bottom style="thin"/>
    </border>
    <border>
      <left style="medium"/>
      <right style="thick"/>
      <top style="thin"/>
      <bottom style="double"/>
    </border>
    <border>
      <left style="thin"/>
      <right>
        <color indexed="63"/>
      </right>
      <top style="thin"/>
      <bottom style="thick"/>
    </border>
    <border>
      <left style="medium"/>
      <right style="medium"/>
      <top style="thin"/>
      <bottom style="thick"/>
    </border>
    <border>
      <left style="medium"/>
      <right style="thick"/>
      <top style="thin"/>
      <bottom style="thick"/>
    </border>
    <border>
      <left style="medium"/>
      <right style="thick"/>
      <top style="thin"/>
      <bottom>
        <color indexed="63"/>
      </bottom>
    </border>
    <border>
      <left style="thin"/>
      <right style="thin"/>
      <top style="thick"/>
      <bottom>
        <color indexed="63"/>
      </bottom>
    </border>
    <border>
      <left style="thin"/>
      <right>
        <color indexed="63"/>
      </right>
      <top style="thick"/>
      <bottom>
        <color indexed="63"/>
      </bottom>
    </border>
    <border>
      <left style="medium"/>
      <right style="thick"/>
      <top>
        <color indexed="63"/>
      </top>
      <bottom>
        <color indexed="63"/>
      </bottom>
    </border>
    <border>
      <left style="medium"/>
      <right style="thick"/>
      <top style="thick"/>
      <bottom>
        <color indexed="63"/>
      </bottom>
    </border>
    <border>
      <left style="medium"/>
      <right style="thick"/>
      <top style="double"/>
      <bottom style="thin"/>
    </border>
    <border>
      <left style="thin"/>
      <right>
        <color indexed="63"/>
      </right>
      <top>
        <color indexed="63"/>
      </top>
      <bottom style="thin"/>
    </border>
    <border>
      <left>
        <color indexed="63"/>
      </left>
      <right style="thin"/>
      <top style="medium"/>
      <bottom>
        <color indexed="63"/>
      </bottom>
    </border>
    <border>
      <left style="thick"/>
      <right style="thick"/>
      <top style="medium"/>
      <bottom>
        <color indexed="63"/>
      </bottom>
    </border>
    <border>
      <left style="thick"/>
      <right style="thick"/>
      <top style="thick"/>
      <bottom>
        <color indexed="63"/>
      </bottom>
    </border>
    <border>
      <left style="thick"/>
      <right style="thick"/>
      <top>
        <color indexed="63"/>
      </top>
      <bottom>
        <color indexed="63"/>
      </bottom>
    </border>
    <border>
      <left style="thick"/>
      <right>
        <color indexed="63"/>
      </right>
      <top style="thick"/>
      <bottom>
        <color indexed="63"/>
      </bottom>
    </border>
    <border>
      <left style="thick"/>
      <right>
        <color indexed="63"/>
      </right>
      <top style="medium"/>
      <bottom>
        <color indexed="63"/>
      </bottom>
    </border>
    <border>
      <left style="thick"/>
      <right>
        <color indexed="63"/>
      </right>
      <top>
        <color indexed="63"/>
      </top>
      <bottom>
        <color indexed="63"/>
      </bottom>
    </border>
    <border>
      <left style="thin"/>
      <right style="thick"/>
      <top>
        <color indexed="63"/>
      </top>
      <bottom>
        <color indexed="63"/>
      </bottom>
    </border>
    <border>
      <left style="thin"/>
      <right style="thick"/>
      <top style="medium"/>
      <bottom>
        <color indexed="63"/>
      </bottom>
    </border>
    <border>
      <left style="medium"/>
      <right style="medium"/>
      <top>
        <color indexed="63"/>
      </top>
      <bottom style="thick"/>
    </border>
    <border>
      <left style="thin"/>
      <right style="thin"/>
      <top>
        <color indexed="63"/>
      </top>
      <bottom style="double"/>
    </border>
    <border>
      <left style="thin"/>
      <right style="medium"/>
      <top style="thin"/>
      <bottom style="thick"/>
    </border>
    <border>
      <left style="thin"/>
      <right style="medium"/>
      <top style="double"/>
      <bottom style="thin"/>
    </border>
    <border>
      <left style="thick"/>
      <right style="thick"/>
      <top>
        <color indexed="63"/>
      </top>
      <bottom style="thick"/>
    </border>
    <border>
      <left style="thick"/>
      <right style="thin"/>
      <top style="thick"/>
      <bottom style="thick"/>
    </border>
    <border>
      <left style="thin"/>
      <right style="thin"/>
      <top style="thick"/>
      <bottom style="thick"/>
    </border>
    <border>
      <left style="thin"/>
      <right style="thick"/>
      <top>
        <color indexed="63"/>
      </top>
      <bottom style="thick"/>
    </border>
    <border>
      <left style="thin"/>
      <right style="medium"/>
      <top style="thin"/>
      <bottom style="double"/>
    </border>
    <border>
      <left style="medium"/>
      <right style="thin"/>
      <top style="medium"/>
      <bottom style="medium"/>
    </border>
    <border>
      <left style="thin"/>
      <right style="medium"/>
      <top style="medium"/>
      <bottom style="medium"/>
    </border>
    <border>
      <left style="thin"/>
      <right style="thin"/>
      <top style="medium"/>
      <bottom style="medium"/>
    </border>
    <border diagonalUp="1">
      <left style="thin"/>
      <right style="thin"/>
      <top style="thin"/>
      <bottom style="double"/>
      <diagonal style="thin"/>
    </border>
    <border>
      <left>
        <color indexed="63"/>
      </left>
      <right style="thin"/>
      <top style="double"/>
      <bottom>
        <color indexed="63"/>
      </bottom>
    </border>
    <border>
      <left>
        <color indexed="63"/>
      </left>
      <right style="thin"/>
      <top style="thin"/>
      <bottom style="double"/>
    </border>
    <border>
      <left style="thin"/>
      <right style="medium"/>
      <top>
        <color indexed="63"/>
      </top>
      <bottom style="thick"/>
    </border>
    <border>
      <left style="thin"/>
      <right style="medium"/>
      <top style="thick"/>
      <bottom style="thin"/>
    </border>
    <border>
      <left style="medium"/>
      <right style="medium"/>
      <top style="medium"/>
      <bottom>
        <color indexed="63"/>
      </bottom>
    </border>
    <border>
      <left style="medium"/>
      <right style="medium"/>
      <top style="thick"/>
      <bottom style="medium"/>
    </border>
    <border>
      <left>
        <color indexed="63"/>
      </left>
      <right>
        <color indexed="63"/>
      </right>
      <top>
        <color indexed="63"/>
      </top>
      <bottom style="thin"/>
    </border>
    <border diagonalDown="1">
      <left>
        <color indexed="63"/>
      </left>
      <right>
        <color indexed="63"/>
      </right>
      <top>
        <color indexed="63"/>
      </top>
      <bottom style="thin"/>
      <diagonal style="thin"/>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 diagonalDown="1">
      <left style="thin"/>
      <right>
        <color indexed="63"/>
      </right>
      <top>
        <color indexed="63"/>
      </top>
      <bottom>
        <color indexed="63"/>
      </bottom>
      <diagonal style="thin"/>
    </border>
    <border>
      <left>
        <color indexed="63"/>
      </left>
      <right style="thin"/>
      <top>
        <color indexed="63"/>
      </top>
      <bottom>
        <color indexed="63"/>
      </bottom>
    </border>
    <border diagonalDown="1">
      <left>
        <color indexed="63"/>
      </left>
      <right style="thin"/>
      <top>
        <color indexed="63"/>
      </top>
      <bottom style="thin"/>
      <diagonal style="thin"/>
    </border>
    <border diagonalDown="1">
      <left style="thin"/>
      <right>
        <color indexed="63"/>
      </right>
      <top style="thin"/>
      <bottom>
        <color indexed="63"/>
      </bottom>
      <diagonal style="thin"/>
    </border>
    <border>
      <left>
        <color indexed="63"/>
      </left>
      <right>
        <color indexed="63"/>
      </right>
      <top style="thin"/>
      <bottom>
        <color indexed="63"/>
      </bottom>
    </border>
    <border>
      <left style="thin"/>
      <right>
        <color indexed="63"/>
      </right>
      <top>
        <color indexed="63"/>
      </top>
      <bottom style="medium"/>
    </border>
    <border diagonalDown="1">
      <left>
        <color indexed="63"/>
      </left>
      <right>
        <color indexed="63"/>
      </right>
      <top>
        <color indexed="63"/>
      </top>
      <bottom style="medium"/>
      <diagonal style="thin"/>
    </border>
    <border>
      <left>
        <color indexed="63"/>
      </left>
      <right>
        <color indexed="63"/>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color indexed="63"/>
      </left>
      <right style="medium"/>
      <top>
        <color indexed="63"/>
      </top>
      <bottom style="medium"/>
    </border>
    <border>
      <left style="thin"/>
      <right style="medium"/>
      <top style="medium"/>
      <bottom style="thin"/>
    </border>
    <border>
      <left style="medium"/>
      <right style="thin"/>
      <top style="double"/>
      <bottom>
        <color indexed="63"/>
      </bottom>
    </border>
    <border>
      <left style="thin"/>
      <right style="medium"/>
      <top style="thin"/>
      <bottom style="medium"/>
    </border>
    <border>
      <left style="thin"/>
      <right style="medium"/>
      <top>
        <color indexed="63"/>
      </top>
      <bottom style="thin"/>
    </border>
    <border>
      <left style="medium"/>
      <right style="thin"/>
      <top style="thin"/>
      <bottom style="double"/>
    </border>
    <border>
      <left style="medium"/>
      <right>
        <color indexed="63"/>
      </right>
      <top>
        <color indexed="63"/>
      </top>
      <bottom style="thin"/>
    </border>
    <border>
      <left style="medium"/>
      <right>
        <color indexed="63"/>
      </right>
      <top style="thin"/>
      <bottom style="double"/>
    </border>
    <border>
      <left style="medium"/>
      <right>
        <color indexed="63"/>
      </right>
      <top style="double"/>
      <bottom>
        <color indexed="63"/>
      </bottom>
    </border>
    <border>
      <left style="medium"/>
      <right>
        <color indexed="63"/>
      </right>
      <top style="thin"/>
      <bottom>
        <color indexed="63"/>
      </bottom>
    </border>
    <border diagonalUp="1">
      <left style="thin"/>
      <right style="medium"/>
      <top style="thin"/>
      <bottom style="double"/>
      <diagonal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style="thick"/>
      <right style="thin"/>
      <top style="thick"/>
      <bottom>
        <color indexed="63"/>
      </bottom>
    </border>
    <border>
      <left style="thick"/>
      <right style="thin"/>
      <top>
        <color indexed="63"/>
      </top>
      <bottom>
        <color indexed="63"/>
      </bottom>
    </border>
    <border>
      <left style="thick"/>
      <right style="thin"/>
      <top>
        <color indexed="63"/>
      </top>
      <bottom style="double"/>
    </border>
    <border>
      <left>
        <color indexed="63"/>
      </left>
      <right>
        <color indexed="63"/>
      </right>
      <top>
        <color indexed="63"/>
      </top>
      <bottom style="thick"/>
    </border>
    <border>
      <left>
        <color indexed="63"/>
      </left>
      <right>
        <color indexed="63"/>
      </right>
      <top style="thick"/>
      <bottom style="medium"/>
    </border>
    <border>
      <left>
        <color indexed="63"/>
      </left>
      <right style="thick"/>
      <top style="thick"/>
      <bottom style="medium"/>
    </border>
    <border>
      <left>
        <color indexed="63"/>
      </left>
      <right style="thin"/>
      <top>
        <color indexed="63"/>
      </top>
      <bottom style="thick"/>
    </border>
    <border>
      <left style="medium"/>
      <right style="thick"/>
      <top>
        <color indexed="63"/>
      </top>
      <bottom style="double"/>
    </border>
    <border>
      <left>
        <color indexed="63"/>
      </left>
      <right style="thin"/>
      <top style="thick"/>
      <bottom>
        <color indexed="63"/>
      </bottom>
    </border>
    <border>
      <left>
        <color indexed="63"/>
      </left>
      <right style="thin"/>
      <top>
        <color indexed="63"/>
      </top>
      <bottom style="double"/>
    </border>
    <border>
      <left style="thick"/>
      <right style="thin"/>
      <top style="double"/>
      <bottom style="thin"/>
    </border>
    <border>
      <left style="thick"/>
      <right style="thin"/>
      <top style="thin"/>
      <bottom style="thick"/>
    </border>
    <border>
      <left>
        <color indexed="63"/>
      </left>
      <right style="thin"/>
      <top style="double"/>
      <bottom style="double"/>
    </border>
    <border>
      <left style="thin"/>
      <right>
        <color indexed="63"/>
      </right>
      <top style="medium"/>
      <bottom style="thin"/>
    </border>
    <border>
      <left>
        <color indexed="63"/>
      </left>
      <right>
        <color indexed="63"/>
      </right>
      <top style="medium"/>
      <bottom style="thin"/>
    </border>
    <border>
      <left>
        <color indexed="63"/>
      </left>
      <right style="thick"/>
      <top style="medium"/>
      <bottom style="thin"/>
    </border>
    <border>
      <left>
        <color indexed="63"/>
      </left>
      <right style="thin"/>
      <top style="thick"/>
      <bottom style="double"/>
    </border>
    <border>
      <left style="medium"/>
      <right style="thick"/>
      <top style="double"/>
      <bottom>
        <color indexed="63"/>
      </bottom>
    </border>
    <border>
      <left style="medium"/>
      <right style="thick"/>
      <top>
        <color indexed="63"/>
      </top>
      <bottom style="medium"/>
    </border>
    <border>
      <left style="medium"/>
      <right>
        <color indexed="63"/>
      </right>
      <top style="thick"/>
      <bottom>
        <color indexed="63"/>
      </bottom>
    </border>
    <border>
      <left style="medium"/>
      <right>
        <color indexed="63"/>
      </right>
      <top>
        <color indexed="63"/>
      </top>
      <bottom style="double"/>
    </border>
    <border>
      <left style="medium"/>
      <right style="medium"/>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medium"/>
    </border>
    <border>
      <left>
        <color indexed="63"/>
      </left>
      <right style="thin"/>
      <top>
        <color indexed="63"/>
      </top>
      <bottom style="thin"/>
    </border>
    <border>
      <left style="thin"/>
      <right style="medium"/>
      <top>
        <color indexed="63"/>
      </top>
      <bottom style="medium"/>
    </border>
    <border>
      <left style="medium"/>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style="thin"/>
      <top>
        <color indexed="63"/>
      </top>
      <bottom style="medium"/>
    </border>
    <border>
      <left style="medium"/>
      <right style="thin"/>
      <top>
        <color indexed="63"/>
      </top>
      <bottom>
        <color indexed="63"/>
      </bottom>
    </border>
    <border>
      <left style="thin"/>
      <right style="medium"/>
      <top>
        <color indexed="63"/>
      </top>
      <bottom>
        <color indexed="63"/>
      </bottom>
    </border>
    <border>
      <left>
        <color indexed="63"/>
      </left>
      <right>
        <color indexed="63"/>
      </right>
      <top>
        <color indexed="63"/>
      </top>
      <bottom style="medium"/>
    </border>
    <border>
      <left style="medium"/>
      <right style="medium"/>
      <top>
        <color indexed="63"/>
      </top>
      <bottom style="medium"/>
    </border>
    <border>
      <left style="medium"/>
      <right style="thin"/>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15"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9" fillId="0" borderId="1" applyFont="0" applyBorder="0" applyAlignment="0" applyProtection="0"/>
    <xf numFmtId="0" fontId="0" fillId="0" borderId="0" applyFont="0" applyBorder="0" applyAlignment="0">
      <protection/>
    </xf>
    <xf numFmtId="0" fontId="39" fillId="0" borderId="0" applyNumberFormat="0" applyFill="0" applyBorder="0" applyAlignment="0" applyProtection="0"/>
    <xf numFmtId="0" fontId="40" fillId="23" borderId="2" applyNumberFormat="0" applyAlignment="0" applyProtection="0"/>
    <xf numFmtId="0" fontId="41" fillId="24"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5" borderId="3" applyNumberFormat="0" applyFont="0" applyAlignment="0" applyProtection="0"/>
    <xf numFmtId="0" fontId="42" fillId="0" borderId="4" applyNumberFormat="0" applyFill="0" applyAlignment="0" applyProtection="0"/>
    <xf numFmtId="0" fontId="43" fillId="26" borderId="0" applyNumberFormat="0" applyBorder="0" applyAlignment="0" applyProtection="0"/>
    <xf numFmtId="0" fontId="44" fillId="27" borderId="5"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27" borderId="10"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28" borderId="5" applyNumberFormat="0" applyAlignment="0" applyProtection="0"/>
    <xf numFmtId="0" fontId="0" fillId="0" borderId="0">
      <alignment/>
      <protection/>
    </xf>
    <xf numFmtId="0" fontId="0" fillId="0" borderId="0">
      <alignment/>
      <protection/>
    </xf>
    <xf numFmtId="0" fontId="11" fillId="0" borderId="0" applyNumberFormat="0" applyFill="0" applyBorder="0" applyAlignment="0" applyProtection="0"/>
    <xf numFmtId="0" fontId="53" fillId="29" borderId="0" applyNumberFormat="0" applyBorder="0" applyAlignment="0" applyProtection="0"/>
  </cellStyleXfs>
  <cellXfs count="350">
    <xf numFmtId="0" fontId="0" fillId="0" borderId="0" xfId="0" applyAlignment="1">
      <alignment/>
    </xf>
    <xf numFmtId="0" fontId="5" fillId="0" borderId="0" xfId="0" applyFont="1" applyAlignment="1">
      <alignment/>
    </xf>
    <xf numFmtId="0" fontId="4" fillId="0" borderId="0" xfId="0" applyFont="1" applyFill="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0" fillId="0" borderId="14" xfId="0" applyBorder="1" applyAlignment="1">
      <alignment horizontal="center" vertical="center"/>
    </xf>
    <xf numFmtId="0" fontId="0" fillId="0" borderId="14" xfId="0" applyFont="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Border="1" applyAlignment="1">
      <alignment horizontal="center" vertical="center"/>
    </xf>
    <xf numFmtId="20" fontId="5" fillId="0" borderId="13" xfId="0" applyNumberFormat="1"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horizontal="left"/>
    </xf>
    <xf numFmtId="0" fontId="5" fillId="0" borderId="0" xfId="0" applyFont="1" applyAlignment="1">
      <alignment horizontal="left"/>
    </xf>
    <xf numFmtId="0" fontId="6" fillId="0" borderId="21"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2" xfId="0" applyFont="1" applyFill="1" applyBorder="1" applyAlignment="1">
      <alignment horizontal="center" vertical="center"/>
    </xf>
    <xf numFmtId="0" fontId="6" fillId="30" borderId="16" xfId="0" applyFont="1" applyFill="1" applyBorder="1" applyAlignment="1">
      <alignment horizontal="center" vertical="center"/>
    </xf>
    <xf numFmtId="0" fontId="6" fillId="0" borderId="12" xfId="0" applyFont="1" applyFill="1" applyBorder="1" applyAlignment="1">
      <alignment horizontal="center" vertical="center"/>
    </xf>
    <xf numFmtId="0" fontId="6" fillId="30" borderId="12" xfId="0" applyFont="1" applyFill="1" applyBorder="1" applyAlignment="1">
      <alignment horizontal="center" vertical="center"/>
    </xf>
    <xf numFmtId="49" fontId="7" fillId="0" borderId="16" xfId="0" applyNumberFormat="1"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5" xfId="0" applyFont="1" applyFill="1" applyBorder="1" applyAlignment="1">
      <alignment horizontal="center" vertical="center"/>
    </xf>
    <xf numFmtId="0" fontId="6" fillId="30" borderId="26" xfId="0" applyFont="1" applyFill="1" applyBorder="1" applyAlignment="1">
      <alignment horizontal="center" vertical="center" wrapText="1"/>
    </xf>
    <xf numFmtId="0" fontId="6" fillId="30" borderId="25"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27" xfId="0" applyFont="1" applyFill="1" applyBorder="1" applyAlignment="1">
      <alignment horizontal="center" vertical="center"/>
    </xf>
    <xf numFmtId="0" fontId="6" fillId="30" borderId="25" xfId="0" applyFont="1" applyFill="1" applyBorder="1" applyAlignment="1">
      <alignment horizontal="center" vertical="center"/>
    </xf>
    <xf numFmtId="0" fontId="6" fillId="30" borderId="20"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0" xfId="0" applyFont="1" applyFill="1" applyBorder="1" applyAlignment="1">
      <alignment vertical="center"/>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5" fillId="0" borderId="25" xfId="0" applyFont="1" applyBorder="1" applyAlignment="1">
      <alignment horizontal="center" vertical="center"/>
    </xf>
    <xf numFmtId="0" fontId="5" fillId="0" borderId="24" xfId="0" applyFont="1" applyBorder="1" applyAlignment="1">
      <alignment horizontal="center" vertical="center"/>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38" xfId="0" applyFont="1" applyFill="1" applyBorder="1" applyAlignment="1">
      <alignment horizontal="center" vertical="center"/>
    </xf>
    <xf numFmtId="0" fontId="5" fillId="0" borderId="39" xfId="0" applyFont="1" applyBorder="1" applyAlignment="1">
      <alignment horizontal="center" vertical="center"/>
    </xf>
    <xf numFmtId="0" fontId="6" fillId="0" borderId="40"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48" xfId="0" applyFont="1" applyFill="1" applyBorder="1" applyAlignment="1">
      <alignment horizontal="center" vertical="center"/>
    </xf>
    <xf numFmtId="0" fontId="5" fillId="0" borderId="41" xfId="0" applyFont="1" applyBorder="1" applyAlignment="1">
      <alignment horizontal="center" vertical="center"/>
    </xf>
    <xf numFmtId="0" fontId="6" fillId="0" borderId="49" xfId="0" applyFont="1" applyFill="1" applyBorder="1" applyAlignment="1">
      <alignment horizontal="center" vertical="center"/>
    </xf>
    <xf numFmtId="0" fontId="6" fillId="0" borderId="50" xfId="0" applyFont="1" applyFill="1" applyBorder="1" applyAlignment="1">
      <alignment horizontal="center" vertical="center"/>
    </xf>
    <xf numFmtId="0" fontId="6" fillId="30" borderId="50" xfId="0" applyFont="1" applyFill="1" applyBorder="1" applyAlignment="1">
      <alignment horizontal="center" vertical="center"/>
    </xf>
    <xf numFmtId="20" fontId="5" fillId="0" borderId="41" xfId="0" applyNumberFormat="1" applyFont="1" applyBorder="1" applyAlignment="1">
      <alignment horizontal="center" vertical="center"/>
    </xf>
    <xf numFmtId="0" fontId="6" fillId="30" borderId="50" xfId="0" applyFont="1" applyFill="1" applyBorder="1" applyAlignment="1">
      <alignment horizontal="center" vertical="center" wrapText="1"/>
    </xf>
    <xf numFmtId="0" fontId="6" fillId="0" borderId="51" xfId="0" applyFont="1" applyFill="1" applyBorder="1" applyAlignment="1">
      <alignment horizontal="center" vertical="center"/>
    </xf>
    <xf numFmtId="0" fontId="6" fillId="30" borderId="19"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32" xfId="0" applyFont="1" applyFill="1" applyBorder="1" applyAlignment="1">
      <alignment vertical="center"/>
    </xf>
    <xf numFmtId="49" fontId="0" fillId="0" borderId="55" xfId="0" applyNumberFormat="1" applyBorder="1" applyAlignment="1">
      <alignment horizontal="center" vertical="center"/>
    </xf>
    <xf numFmtId="0" fontId="0" fillId="0" borderId="56" xfId="0" applyBorder="1" applyAlignment="1">
      <alignment/>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0" fillId="0" borderId="59" xfId="0" applyBorder="1" applyAlignment="1">
      <alignment/>
    </xf>
    <xf numFmtId="0" fontId="0" fillId="0" borderId="60" xfId="0" applyBorder="1" applyAlignment="1">
      <alignment/>
    </xf>
    <xf numFmtId="0" fontId="0" fillId="0" borderId="61" xfId="0" applyBorder="1" applyAlignment="1">
      <alignment/>
    </xf>
    <xf numFmtId="0" fontId="5" fillId="0" borderId="62" xfId="0" applyFont="1" applyBorder="1" applyAlignment="1">
      <alignment horizontal="center" vertical="center"/>
    </xf>
    <xf numFmtId="0" fontId="0" fillId="0" borderId="63" xfId="0" applyFont="1" applyBorder="1" applyAlignment="1">
      <alignment horizontal="center" vertical="center"/>
    </xf>
    <xf numFmtId="0" fontId="6" fillId="0" borderId="64" xfId="0" applyFont="1" applyFill="1" applyBorder="1" applyAlignment="1">
      <alignment horizontal="center" vertical="center"/>
    </xf>
    <xf numFmtId="0" fontId="6" fillId="0" borderId="65" xfId="0" applyFont="1" applyFill="1" applyBorder="1" applyAlignment="1">
      <alignment horizontal="center" vertical="center" wrapText="1"/>
    </xf>
    <xf numFmtId="0" fontId="6" fillId="0" borderId="23" xfId="0" applyFont="1" applyFill="1" applyBorder="1" applyAlignment="1">
      <alignment horizontal="center" vertical="center" wrapText="1"/>
    </xf>
    <xf numFmtId="49" fontId="7" fillId="0" borderId="18" xfId="0" applyNumberFormat="1" applyFont="1" applyFill="1" applyBorder="1" applyAlignment="1">
      <alignment horizontal="center" vertical="center"/>
    </xf>
    <xf numFmtId="49" fontId="7" fillId="0" borderId="19" xfId="0" applyNumberFormat="1" applyFont="1" applyFill="1" applyBorder="1" applyAlignment="1">
      <alignment horizontal="center" vertical="center"/>
    </xf>
    <xf numFmtId="0" fontId="6" fillId="0" borderId="66" xfId="0" applyFont="1" applyFill="1" applyBorder="1" applyAlignment="1">
      <alignment horizontal="center" vertical="center"/>
    </xf>
    <xf numFmtId="0" fontId="6" fillId="0" borderId="67" xfId="0" applyFont="1" applyFill="1" applyBorder="1" applyAlignment="1">
      <alignment horizontal="center" vertical="center"/>
    </xf>
    <xf numFmtId="0" fontId="0" fillId="0" borderId="68" xfId="0" applyBorder="1" applyAlignment="1">
      <alignment/>
    </xf>
    <xf numFmtId="49" fontId="5" fillId="0" borderId="69" xfId="0" applyNumberFormat="1" applyFont="1" applyBorder="1" applyAlignment="1">
      <alignment horizontal="center" vertical="center"/>
    </xf>
    <xf numFmtId="0" fontId="5" fillId="0" borderId="70" xfId="0" applyFont="1" applyBorder="1" applyAlignment="1">
      <alignment horizontal="center" vertical="center"/>
    </xf>
    <xf numFmtId="0" fontId="5" fillId="0" borderId="23" xfId="0" applyFont="1" applyFill="1" applyBorder="1" applyAlignment="1">
      <alignment horizontal="center" vertical="center"/>
    </xf>
    <xf numFmtId="0" fontId="5" fillId="0" borderId="71" xfId="0" applyFont="1" applyBorder="1" applyAlignment="1">
      <alignment horizontal="center" vertical="center"/>
    </xf>
    <xf numFmtId="0" fontId="6" fillId="0" borderId="4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72" xfId="0" applyFont="1" applyFill="1" applyBorder="1" applyAlignment="1">
      <alignment horizontal="center" vertical="center"/>
    </xf>
    <xf numFmtId="0" fontId="6" fillId="0" borderId="65" xfId="0" applyFont="1" applyFill="1" applyBorder="1" applyAlignment="1">
      <alignment horizontal="center" vertical="center"/>
    </xf>
    <xf numFmtId="0" fontId="6" fillId="30" borderId="65" xfId="0" applyFont="1" applyFill="1" applyBorder="1" applyAlignment="1">
      <alignment horizontal="center" vertical="center"/>
    </xf>
    <xf numFmtId="0" fontId="6" fillId="30" borderId="11" xfId="0" applyFont="1" applyFill="1" applyBorder="1" applyAlignment="1">
      <alignment horizontal="center" vertical="center"/>
    </xf>
    <xf numFmtId="0" fontId="9" fillId="0" borderId="0" xfId="0" applyFont="1" applyAlignment="1">
      <alignment horizontal="left" vertical="center"/>
    </xf>
    <xf numFmtId="0" fontId="0" fillId="0" borderId="0" xfId="0" applyFont="1" applyAlignment="1">
      <alignment/>
    </xf>
    <xf numFmtId="0" fontId="6"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5" xfId="0" applyFont="1" applyBorder="1" applyAlignment="1">
      <alignment horizontal="center" vertical="center" wrapText="1"/>
    </xf>
    <xf numFmtId="0" fontId="0" fillId="0" borderId="0" xfId="0" applyFont="1" applyAlignment="1">
      <alignment horizontal="center" vertical="center"/>
    </xf>
    <xf numFmtId="0" fontId="9" fillId="0" borderId="0" xfId="0" applyFont="1" applyAlignment="1">
      <alignment/>
    </xf>
    <xf numFmtId="0" fontId="6" fillId="31" borderId="19" xfId="0" applyFont="1" applyFill="1" applyBorder="1" applyAlignment="1">
      <alignment horizontal="center" vertical="center"/>
    </xf>
    <xf numFmtId="0" fontId="6" fillId="31" borderId="41" xfId="0" applyFont="1" applyFill="1" applyBorder="1" applyAlignment="1">
      <alignment horizontal="center" vertical="center"/>
    </xf>
    <xf numFmtId="0" fontId="6" fillId="31" borderId="18" xfId="0" applyFont="1" applyFill="1" applyBorder="1" applyAlignment="1">
      <alignment horizontal="center" vertical="center"/>
    </xf>
    <xf numFmtId="0" fontId="6" fillId="0" borderId="76" xfId="0" applyFont="1" applyFill="1" applyBorder="1" applyAlignment="1">
      <alignment horizontal="center" vertical="center"/>
    </xf>
    <xf numFmtId="0" fontId="6" fillId="30" borderId="76" xfId="0" applyFont="1" applyFill="1" applyBorder="1" applyAlignment="1">
      <alignment horizontal="center" vertical="center"/>
    </xf>
    <xf numFmtId="0" fontId="12" fillId="0" borderId="17" xfId="0" applyFont="1" applyFill="1" applyBorder="1" applyAlignment="1">
      <alignment horizontal="left" vertical="center"/>
    </xf>
    <xf numFmtId="0" fontId="12" fillId="0" borderId="30" xfId="0" applyFont="1" applyFill="1" applyBorder="1" applyAlignment="1">
      <alignment horizontal="left" vertical="center"/>
    </xf>
    <xf numFmtId="0" fontId="6" fillId="32" borderId="17" xfId="0" applyFont="1" applyFill="1" applyBorder="1" applyAlignment="1">
      <alignment horizontal="center" vertical="center"/>
    </xf>
    <xf numFmtId="0" fontId="16" fillId="0" borderId="0" xfId="0" applyFont="1" applyAlignment="1">
      <alignment/>
    </xf>
    <xf numFmtId="0" fontId="16" fillId="0" borderId="0" xfId="0" applyFont="1" applyFill="1" applyBorder="1" applyAlignment="1">
      <alignment horizontal="center" vertical="center"/>
    </xf>
    <xf numFmtId="56" fontId="16" fillId="0" borderId="0" xfId="0" applyNumberFormat="1" applyFont="1" applyAlignment="1">
      <alignment/>
    </xf>
    <xf numFmtId="0" fontId="12" fillId="0" borderId="12" xfId="0" applyFont="1" applyFill="1" applyBorder="1" applyAlignment="1">
      <alignment horizontal="left" vertical="center"/>
    </xf>
    <xf numFmtId="0" fontId="12" fillId="0" borderId="77" xfId="0" applyFont="1" applyFill="1" applyBorder="1" applyAlignment="1">
      <alignment horizontal="left" vertical="center"/>
    </xf>
    <xf numFmtId="0" fontId="6" fillId="32" borderId="16" xfId="0" applyFont="1" applyFill="1" applyBorder="1" applyAlignment="1">
      <alignment horizontal="center" vertical="center"/>
    </xf>
    <xf numFmtId="0" fontId="12" fillId="0" borderId="78" xfId="0" applyFont="1" applyFill="1" applyBorder="1" applyAlignment="1">
      <alignment horizontal="left" vertical="center"/>
    </xf>
    <xf numFmtId="0" fontId="6" fillId="0" borderId="79" xfId="0" applyFont="1" applyFill="1" applyBorder="1" applyAlignment="1">
      <alignment horizontal="center" vertical="center"/>
    </xf>
    <xf numFmtId="0" fontId="12" fillId="0" borderId="39" xfId="0" applyFont="1" applyFill="1" applyBorder="1" applyAlignment="1">
      <alignment horizontal="left" vertical="center"/>
    </xf>
    <xf numFmtId="0" fontId="6" fillId="0" borderId="80" xfId="0" applyFont="1" applyFill="1" applyBorder="1" applyAlignment="1">
      <alignment horizontal="center" vertical="center"/>
    </xf>
    <xf numFmtId="0" fontId="9" fillId="0" borderId="81" xfId="0" applyFont="1" applyFill="1" applyBorder="1" applyAlignment="1">
      <alignment horizontal="left" vertical="center"/>
    </xf>
    <xf numFmtId="0" fontId="9" fillId="0" borderId="82" xfId="0" applyFont="1" applyFill="1" applyBorder="1" applyAlignment="1">
      <alignment horizontal="left" vertical="center"/>
    </xf>
    <xf numFmtId="0" fontId="9" fillId="0" borderId="38" xfId="0" applyFont="1" applyFill="1" applyBorder="1" applyAlignment="1">
      <alignment horizontal="left" vertical="center"/>
    </xf>
    <xf numFmtId="49" fontId="17" fillId="0" borderId="38" xfId="0" applyNumberFormat="1" applyFont="1" applyFill="1" applyBorder="1" applyAlignment="1">
      <alignment horizontal="left" vertical="center"/>
    </xf>
    <xf numFmtId="0" fontId="17" fillId="0" borderId="38" xfId="0" applyFont="1" applyFill="1" applyBorder="1" applyAlignment="1">
      <alignment horizontal="left" vertical="center"/>
    </xf>
    <xf numFmtId="0" fontId="0" fillId="0" borderId="75" xfId="0" applyFont="1" applyBorder="1" applyAlignment="1">
      <alignment horizontal="center" vertical="center"/>
    </xf>
    <xf numFmtId="0" fontId="9" fillId="0" borderId="1"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83" xfId="0" applyFont="1" applyBorder="1" applyAlignment="1" applyProtection="1">
      <alignment horizontal="center" vertical="center"/>
      <protection locked="0"/>
    </xf>
    <xf numFmtId="0" fontId="9" fillId="0" borderId="84" xfId="0" applyFont="1" applyBorder="1" applyAlignment="1" applyProtection="1">
      <alignment horizontal="center" vertical="center"/>
      <protection locked="0"/>
    </xf>
    <xf numFmtId="0" fontId="6" fillId="0" borderId="85" xfId="0" applyFont="1" applyBorder="1" applyAlignment="1" applyProtection="1">
      <alignment horizontal="center" vertical="center"/>
      <protection locked="0"/>
    </xf>
    <xf numFmtId="0" fontId="6" fillId="0" borderId="86" xfId="0" applyFont="1" applyBorder="1" applyAlignment="1" applyProtection="1">
      <alignment horizontal="center" vertical="center"/>
      <protection locked="0"/>
    </xf>
    <xf numFmtId="0" fontId="6" fillId="0" borderId="87" xfId="0" applyFont="1" applyBorder="1" applyAlignment="1" applyProtection="1">
      <alignment horizontal="center" vertical="center"/>
      <protection locked="0"/>
    </xf>
    <xf numFmtId="0" fontId="9" fillId="0" borderId="88" xfId="0" applyFont="1" applyBorder="1" applyAlignment="1" applyProtection="1">
      <alignment horizontal="center" vertical="center"/>
      <protection locked="0"/>
    </xf>
    <xf numFmtId="0" fontId="9" fillId="0" borderId="89" xfId="0" applyFont="1" applyBorder="1" applyAlignment="1" applyProtection="1">
      <alignment horizontal="center" vertical="center"/>
      <protection locked="0"/>
    </xf>
    <xf numFmtId="0" fontId="6" fillId="0" borderId="54" xfId="0" applyFont="1" applyBorder="1" applyAlignment="1" applyProtection="1">
      <alignment horizontal="center" vertical="center"/>
      <protection locked="0"/>
    </xf>
    <xf numFmtId="0" fontId="6" fillId="0" borderId="90" xfId="0" applyFont="1" applyBorder="1" applyAlignment="1" applyProtection="1">
      <alignment horizontal="center" vertical="center"/>
      <protection locked="0"/>
    </xf>
    <xf numFmtId="0" fontId="9" fillId="0" borderId="91" xfId="0" applyFont="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9" fillId="0" borderId="92" xfId="0" applyFont="1" applyBorder="1" applyAlignment="1" applyProtection="1">
      <alignment horizontal="center" vertical="center"/>
      <protection locked="0"/>
    </xf>
    <xf numFmtId="0" fontId="6" fillId="0" borderId="93" xfId="0" applyFont="1" applyBorder="1" applyAlignment="1" applyProtection="1">
      <alignment horizontal="center" vertical="center"/>
      <protection locked="0"/>
    </xf>
    <xf numFmtId="0" fontId="6" fillId="0" borderId="94" xfId="0" applyFont="1" applyBorder="1" applyAlignment="1" applyProtection="1">
      <alignment horizontal="center" vertical="center"/>
      <protection locked="0"/>
    </xf>
    <xf numFmtId="0" fontId="9" fillId="0" borderId="0" xfId="0" applyFont="1" applyAlignment="1">
      <alignment vertical="center"/>
    </xf>
    <xf numFmtId="0" fontId="0" fillId="0" borderId="21" xfId="0" applyBorder="1" applyAlignment="1">
      <alignment horizontal="center" vertical="center"/>
    </xf>
    <xf numFmtId="0" fontId="0" fillId="0" borderId="0" xfId="0" applyAlignment="1">
      <alignment/>
    </xf>
    <xf numFmtId="0" fontId="0" fillId="32" borderId="21" xfId="0" applyFill="1" applyBorder="1" applyAlignment="1">
      <alignment horizontal="center" vertical="center"/>
    </xf>
    <xf numFmtId="0" fontId="0" fillId="0" borderId="0" xfId="0" applyFill="1" applyBorder="1" applyAlignment="1">
      <alignment horizontal="center" vertical="center"/>
    </xf>
    <xf numFmtId="0" fontId="0" fillId="0" borderId="0" xfId="0" applyAlignment="1">
      <alignment vertical="center"/>
    </xf>
    <xf numFmtId="0" fontId="9" fillId="0" borderId="0" xfId="0" applyFont="1" applyAlignment="1">
      <alignment horizontal="center" vertical="center"/>
    </xf>
    <xf numFmtId="0" fontId="9" fillId="0" borderId="21" xfId="0" applyFont="1" applyBorder="1" applyAlignment="1">
      <alignment horizontal="center" vertical="center"/>
    </xf>
    <xf numFmtId="0" fontId="9" fillId="0" borderId="21" xfId="0" applyFont="1" applyFill="1" applyBorder="1" applyAlignment="1">
      <alignment horizontal="center" vertical="center"/>
    </xf>
    <xf numFmtId="0" fontId="9" fillId="0" borderId="0" xfId="0" applyFont="1" applyBorder="1" applyAlignment="1">
      <alignment/>
    </xf>
    <xf numFmtId="0" fontId="9" fillId="0" borderId="0" xfId="0" applyFont="1" applyBorder="1" applyAlignment="1">
      <alignment horizontal="center" vertical="center"/>
    </xf>
    <xf numFmtId="0" fontId="0" fillId="0" borderId="0" xfId="0" applyBorder="1" applyAlignment="1">
      <alignment horizontal="center" vertical="center"/>
    </xf>
    <xf numFmtId="0" fontId="9" fillId="0" borderId="0" xfId="0" applyFont="1" applyFill="1" applyBorder="1" applyAlignment="1">
      <alignment horizontal="center" vertical="center"/>
    </xf>
    <xf numFmtId="0" fontId="0" fillId="0" borderId="83" xfId="0" applyBorder="1" applyAlignment="1">
      <alignment/>
    </xf>
    <xf numFmtId="0" fontId="0" fillId="0" borderId="95" xfId="0" applyBorder="1" applyAlignment="1">
      <alignment horizontal="center" vertical="center"/>
    </xf>
    <xf numFmtId="0" fontId="0" fillId="32" borderId="21" xfId="0" applyFill="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0" xfId="0" applyAlignment="1" applyProtection="1">
      <alignment/>
      <protection locked="0"/>
    </xf>
    <xf numFmtId="0" fontId="0" fillId="0" borderId="0" xfId="0" applyBorder="1" applyAlignment="1">
      <alignment/>
    </xf>
    <xf numFmtId="49" fontId="0" fillId="32" borderId="21" xfId="0" applyNumberFormat="1" applyFill="1" applyBorder="1" applyAlignment="1" applyProtection="1">
      <alignment horizontal="center" vertical="center"/>
      <protection locked="0"/>
    </xf>
    <xf numFmtId="49" fontId="0" fillId="0" borderId="21" xfId="0" applyNumberFormat="1" applyFill="1" applyBorder="1" applyAlignment="1" applyProtection="1">
      <alignment horizontal="center" vertical="center"/>
      <protection locked="0"/>
    </xf>
    <xf numFmtId="0" fontId="0" fillId="0" borderId="26" xfId="0" applyBorder="1" applyAlignment="1">
      <alignment horizontal="center" vertical="center"/>
    </xf>
    <xf numFmtId="49" fontId="0" fillId="0" borderId="26" xfId="0" applyNumberFormat="1" applyFill="1" applyBorder="1" applyAlignment="1" applyProtection="1">
      <alignment horizontal="center" vertical="center"/>
      <protection locked="0"/>
    </xf>
    <xf numFmtId="0" fontId="0" fillId="33" borderId="96" xfId="0" applyFill="1" applyBorder="1" applyAlignment="1" applyProtection="1">
      <alignment horizontal="center" vertical="center"/>
      <protection locked="0"/>
    </xf>
    <xf numFmtId="0" fontId="0" fillId="33" borderId="97" xfId="0" applyFill="1" applyBorder="1" applyAlignment="1" applyProtection="1">
      <alignment horizontal="center" vertical="center"/>
      <protection locked="0"/>
    </xf>
    <xf numFmtId="0" fontId="0" fillId="33" borderId="98" xfId="0" applyFill="1" applyBorder="1" applyAlignment="1" applyProtection="1">
      <alignment horizontal="center" vertical="center"/>
      <protection locked="0"/>
    </xf>
    <xf numFmtId="0" fontId="0" fillId="33" borderId="99" xfId="0" applyFill="1" applyBorder="1" applyAlignment="1" applyProtection="1">
      <alignment/>
      <protection locked="0"/>
    </xf>
    <xf numFmtId="0" fontId="8" fillId="34" borderId="16" xfId="0" applyFont="1" applyFill="1" applyBorder="1" applyAlignment="1">
      <alignment horizontal="center" vertical="center"/>
    </xf>
    <xf numFmtId="0" fontId="6" fillId="34" borderId="17" xfId="0" applyFont="1" applyFill="1" applyBorder="1" applyAlignment="1">
      <alignment horizontal="center" vertical="center"/>
    </xf>
    <xf numFmtId="0" fontId="6" fillId="34" borderId="16" xfId="0" applyFont="1" applyFill="1" applyBorder="1" applyAlignment="1">
      <alignment horizontal="center" vertical="center"/>
    </xf>
    <xf numFmtId="0" fontId="6" fillId="32" borderId="18" xfId="0" applyFont="1" applyFill="1" applyBorder="1" applyAlignment="1">
      <alignment horizontal="center" vertical="center"/>
    </xf>
    <xf numFmtId="0" fontId="6" fillId="32" borderId="100" xfId="0" applyFont="1" applyFill="1" applyBorder="1" applyAlignment="1">
      <alignment horizontal="center" vertical="center"/>
    </xf>
    <xf numFmtId="0" fontId="12" fillId="0" borderId="89" xfId="0" applyFont="1" applyFill="1" applyBorder="1" applyAlignment="1">
      <alignment horizontal="left" vertical="center"/>
    </xf>
    <xf numFmtId="0" fontId="12" fillId="0" borderId="42" xfId="0" applyFont="1" applyFill="1" applyBorder="1" applyAlignment="1">
      <alignment horizontal="left" vertical="center"/>
    </xf>
    <xf numFmtId="0" fontId="12" fillId="0" borderId="20" xfId="0" applyFont="1" applyFill="1" applyBorder="1" applyAlignment="1">
      <alignment horizontal="left" vertical="center"/>
    </xf>
    <xf numFmtId="0" fontId="6" fillId="32" borderId="19" xfId="0" applyFont="1" applyFill="1" applyBorder="1" applyAlignment="1">
      <alignment horizontal="center" vertical="center"/>
    </xf>
    <xf numFmtId="0" fontId="6" fillId="32" borderId="101" xfId="0" applyFont="1" applyFill="1" applyBorder="1" applyAlignment="1">
      <alignment horizontal="center" vertical="center"/>
    </xf>
    <xf numFmtId="0" fontId="12" fillId="0" borderId="11" xfId="0" applyFont="1" applyFill="1" applyBorder="1" applyAlignment="1">
      <alignment horizontal="left" vertical="center"/>
    </xf>
    <xf numFmtId="0" fontId="12" fillId="0" borderId="67" xfId="0" applyFont="1" applyBorder="1" applyAlignment="1">
      <alignment horizontal="left" vertical="center"/>
    </xf>
    <xf numFmtId="0" fontId="6" fillId="32" borderId="36" xfId="0" applyFont="1" applyFill="1" applyBorder="1" applyAlignment="1">
      <alignment horizontal="center" vertical="center"/>
    </xf>
    <xf numFmtId="0" fontId="12" fillId="0" borderId="36" xfId="0" applyFont="1" applyFill="1" applyBorder="1" applyAlignment="1">
      <alignment horizontal="left" vertical="center"/>
    </xf>
    <xf numFmtId="0" fontId="0" fillId="0" borderId="80" xfId="0" applyBorder="1" applyAlignment="1">
      <alignment/>
    </xf>
    <xf numFmtId="0" fontId="0" fillId="0" borderId="72" xfId="0" applyBorder="1" applyAlignment="1">
      <alignment/>
    </xf>
    <xf numFmtId="0" fontId="0" fillId="0" borderId="102" xfId="0" applyBorder="1" applyAlignment="1">
      <alignment/>
    </xf>
    <xf numFmtId="0" fontId="0" fillId="0" borderId="103" xfId="0" applyBorder="1" applyAlignment="1">
      <alignment/>
    </xf>
    <xf numFmtId="0" fontId="0" fillId="0" borderId="67" xfId="0" applyBorder="1" applyAlignment="1">
      <alignment/>
    </xf>
    <xf numFmtId="0" fontId="6" fillId="35" borderId="13" xfId="0" applyFont="1" applyFill="1" applyBorder="1" applyAlignment="1">
      <alignment horizontal="center" vertical="center"/>
    </xf>
    <xf numFmtId="0" fontId="6" fillId="35" borderId="41" xfId="0" applyFont="1" applyFill="1" applyBorder="1" applyAlignment="1">
      <alignment horizontal="center" vertical="center"/>
    </xf>
    <xf numFmtId="0" fontId="6" fillId="35" borderId="45" xfId="0" applyFont="1" applyFill="1" applyBorder="1" applyAlignment="1">
      <alignment horizontal="center" vertical="center"/>
    </xf>
    <xf numFmtId="0" fontId="6" fillId="35" borderId="104" xfId="0" applyFont="1" applyFill="1" applyBorder="1" applyAlignment="1">
      <alignment horizontal="center" vertical="center"/>
    </xf>
    <xf numFmtId="0" fontId="6" fillId="0" borderId="105" xfId="0" applyFont="1" applyFill="1" applyBorder="1" applyAlignment="1">
      <alignment horizontal="center" vertical="center"/>
    </xf>
    <xf numFmtId="0" fontId="6" fillId="0" borderId="106" xfId="0" applyFont="1" applyFill="1" applyBorder="1" applyAlignment="1">
      <alignment horizontal="center" vertical="center"/>
    </xf>
    <xf numFmtId="0" fontId="6" fillId="0" borderId="107" xfId="0" applyFont="1" applyFill="1" applyBorder="1" applyAlignment="1">
      <alignment horizontal="center" vertical="center"/>
    </xf>
    <xf numFmtId="0" fontId="6" fillId="0" borderId="108" xfId="0" applyFont="1" applyFill="1" applyBorder="1" applyAlignment="1">
      <alignment horizontal="center" vertical="center"/>
    </xf>
    <xf numFmtId="0" fontId="6" fillId="32" borderId="41" xfId="0" applyFont="1" applyFill="1" applyBorder="1" applyAlignment="1">
      <alignment horizontal="center" vertical="center"/>
    </xf>
    <xf numFmtId="0" fontId="6" fillId="32" borderId="80" xfId="0" applyFont="1" applyFill="1" applyBorder="1" applyAlignment="1">
      <alignment horizontal="center" vertical="center"/>
    </xf>
    <xf numFmtId="0" fontId="6" fillId="32" borderId="76" xfId="0" applyFont="1" applyFill="1" applyBorder="1" applyAlignment="1">
      <alignment horizontal="center" vertical="center"/>
    </xf>
    <xf numFmtId="0" fontId="6" fillId="32" borderId="109" xfId="0" applyFont="1" applyFill="1" applyBorder="1" applyAlignment="1">
      <alignment horizontal="center" vertical="center"/>
    </xf>
    <xf numFmtId="0" fontId="9" fillId="35" borderId="17" xfId="0" applyFont="1" applyFill="1" applyBorder="1" applyAlignment="1">
      <alignment horizontal="center" vertical="center"/>
    </xf>
    <xf numFmtId="0" fontId="3" fillId="0" borderId="0" xfId="0" applyNumberFormat="1" applyFont="1" applyAlignment="1">
      <alignment vertical="top" wrapText="1"/>
    </xf>
    <xf numFmtId="0" fontId="0" fillId="0" borderId="0" xfId="0" applyNumberFormat="1" applyAlignment="1">
      <alignment vertical="top" wrapText="1"/>
    </xf>
    <xf numFmtId="0" fontId="0" fillId="0" borderId="110" xfId="0" applyNumberFormat="1" applyBorder="1" applyAlignment="1">
      <alignment vertical="top" wrapText="1"/>
    </xf>
    <xf numFmtId="0" fontId="0" fillId="0" borderId="111" xfId="0" applyNumberFormat="1" applyBorder="1" applyAlignment="1">
      <alignment vertical="top" wrapText="1"/>
    </xf>
    <xf numFmtId="0" fontId="0" fillId="0" borderId="112" xfId="0" applyNumberFormat="1" applyBorder="1" applyAlignment="1">
      <alignment vertical="top" wrapText="1"/>
    </xf>
    <xf numFmtId="0" fontId="0" fillId="0" borderId="113" xfId="0" applyNumberFormat="1" applyBorder="1" applyAlignment="1">
      <alignment vertical="top" wrapText="1"/>
    </xf>
    <xf numFmtId="0" fontId="0" fillId="0" borderId="114" xfId="0" applyNumberFormat="1" applyBorder="1" applyAlignment="1">
      <alignment vertical="top" wrapText="1"/>
    </xf>
    <xf numFmtId="0" fontId="0" fillId="0" borderId="115" xfId="0" applyNumberFormat="1" applyBorder="1" applyAlignment="1">
      <alignment vertical="top" wrapText="1"/>
    </xf>
    <xf numFmtId="0" fontId="3"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11" xfId="0" applyNumberFormat="1" applyBorder="1" applyAlignment="1">
      <alignment horizontal="center" vertical="top" wrapText="1"/>
    </xf>
    <xf numFmtId="0" fontId="0" fillId="0" borderId="116" xfId="0" applyNumberFormat="1" applyBorder="1" applyAlignment="1">
      <alignment horizontal="center" vertical="top" wrapText="1"/>
    </xf>
    <xf numFmtId="0" fontId="0" fillId="0" borderId="113" xfId="0" applyNumberFormat="1" applyBorder="1" applyAlignment="1">
      <alignment horizontal="center" vertical="top" wrapText="1"/>
    </xf>
    <xf numFmtId="0" fontId="0" fillId="0" borderId="117" xfId="0" applyNumberFormat="1" applyBorder="1" applyAlignment="1">
      <alignment horizontal="center" vertical="top" wrapText="1"/>
    </xf>
    <xf numFmtId="0" fontId="0" fillId="0" borderId="115" xfId="0" applyNumberFormat="1" applyBorder="1" applyAlignment="1">
      <alignment horizontal="center" vertical="top" wrapText="1"/>
    </xf>
    <xf numFmtId="0" fontId="10" fillId="0" borderId="115" xfId="45" applyNumberFormat="1" applyBorder="1" applyAlignment="1" applyProtection="1" quotePrefix="1">
      <alignment horizontal="center" vertical="top" wrapText="1"/>
      <protection/>
    </xf>
    <xf numFmtId="0" fontId="0" fillId="0" borderId="118" xfId="0" applyNumberFormat="1" applyBorder="1" applyAlignment="1">
      <alignment horizontal="center" vertical="top" wrapText="1"/>
    </xf>
    <xf numFmtId="49" fontId="5" fillId="0" borderId="119" xfId="0" applyNumberFormat="1" applyFont="1" applyBorder="1" applyAlignment="1">
      <alignment horizontal="center" vertical="center"/>
    </xf>
    <xf numFmtId="49" fontId="5" fillId="0" borderId="120" xfId="0" applyNumberFormat="1" applyFont="1" applyBorder="1" applyAlignment="1">
      <alignment horizontal="center" vertical="center"/>
    </xf>
    <xf numFmtId="49" fontId="5" fillId="0" borderId="121" xfId="0" applyNumberFormat="1" applyFont="1" applyBorder="1" applyAlignment="1">
      <alignment horizontal="center" vertical="center"/>
    </xf>
    <xf numFmtId="0" fontId="3" fillId="0" borderId="57" xfId="0" applyFont="1" applyBorder="1" applyAlignment="1">
      <alignment vertical="center" textRotation="255"/>
    </xf>
    <xf numFmtId="0" fontId="3" fillId="0" borderId="58" xfId="0" applyFont="1" applyBorder="1" applyAlignment="1">
      <alignment vertical="center" textRotation="255"/>
    </xf>
    <xf numFmtId="0" fontId="3" fillId="0" borderId="68" xfId="0" applyFont="1" applyBorder="1" applyAlignment="1">
      <alignment vertical="center" textRotation="255"/>
    </xf>
    <xf numFmtId="0" fontId="19" fillId="32" borderId="122" xfId="0" applyFont="1" applyFill="1" applyBorder="1" applyAlignment="1">
      <alignment horizontal="center"/>
    </xf>
    <xf numFmtId="0" fontId="5" fillId="0" borderId="13" xfId="0" applyFont="1" applyBorder="1" applyAlignment="1">
      <alignment horizontal="center" vertical="center"/>
    </xf>
    <xf numFmtId="0" fontId="0" fillId="0" borderId="65" xfId="0" applyBorder="1" applyAlignment="1">
      <alignment horizontal="center" vertical="center"/>
    </xf>
    <xf numFmtId="0" fontId="2" fillId="0" borderId="123" xfId="0" applyFont="1" applyBorder="1" applyAlignment="1">
      <alignment horizontal="center"/>
    </xf>
    <xf numFmtId="0" fontId="2" fillId="0" borderId="124" xfId="0" applyFont="1" applyBorder="1" applyAlignment="1">
      <alignment horizontal="center"/>
    </xf>
    <xf numFmtId="49" fontId="5" fillId="0" borderId="77" xfId="0" applyNumberFormat="1" applyFont="1" applyBorder="1" applyAlignment="1">
      <alignment horizontal="center" vertical="center"/>
    </xf>
    <xf numFmtId="49" fontId="5" fillId="0" borderId="125" xfId="0" applyNumberFormat="1" applyFont="1" applyBorder="1" applyAlignment="1">
      <alignment horizontal="center" vertical="center"/>
    </xf>
    <xf numFmtId="49" fontId="5" fillId="0" borderId="40" xfId="0" applyNumberFormat="1" applyFont="1" applyBorder="1" applyAlignment="1">
      <alignment horizontal="center" vertical="center"/>
    </xf>
    <xf numFmtId="49" fontId="5" fillId="0" borderId="78" xfId="0" applyNumberFormat="1" applyFont="1" applyBorder="1" applyAlignment="1">
      <alignment horizontal="center" vertical="center"/>
    </xf>
    <xf numFmtId="0" fontId="6" fillId="0" borderId="52" xfId="0" applyFont="1" applyFill="1" applyBorder="1" applyAlignment="1">
      <alignment horizontal="center" vertical="center"/>
    </xf>
    <xf numFmtId="0" fontId="6" fillId="0" borderId="126" xfId="0" applyFont="1" applyFill="1" applyBorder="1" applyAlignment="1">
      <alignment horizontal="center" vertical="center"/>
    </xf>
    <xf numFmtId="0" fontId="6" fillId="0" borderId="51" xfId="0" applyFont="1" applyFill="1" applyBorder="1" applyAlignment="1">
      <alignment horizontal="center" vertical="center"/>
    </xf>
    <xf numFmtId="0" fontId="0" fillId="0" borderId="24" xfId="0" applyFont="1" applyBorder="1" applyAlignment="1">
      <alignment horizontal="center" vertical="center"/>
    </xf>
    <xf numFmtId="0" fontId="0" fillId="0" borderId="36" xfId="0" applyFont="1" applyBorder="1" applyAlignment="1">
      <alignment horizontal="center" vertical="center"/>
    </xf>
    <xf numFmtId="0" fontId="3" fillId="0" borderId="58" xfId="0" applyNumberFormat="1" applyFont="1" applyBorder="1" applyAlignment="1">
      <alignment horizontal="center" vertical="center" textRotation="255"/>
    </xf>
    <xf numFmtId="0" fontId="3" fillId="0" borderId="68" xfId="0" applyNumberFormat="1" applyFont="1" applyBorder="1" applyAlignment="1">
      <alignment horizontal="center" vertical="center" textRotation="255"/>
    </xf>
    <xf numFmtId="0" fontId="3" fillId="0" borderId="57" xfId="0" applyFont="1" applyBorder="1" applyAlignment="1">
      <alignment horizontal="center" vertical="center" textRotation="255"/>
    </xf>
    <xf numFmtId="0" fontId="3" fillId="0" borderId="58" xfId="0" applyFont="1" applyBorder="1" applyAlignment="1">
      <alignment horizontal="center" vertical="center" textRotation="255"/>
    </xf>
    <xf numFmtId="0" fontId="3" fillId="0" borderId="68" xfId="0" applyFont="1" applyBorder="1" applyAlignment="1">
      <alignment horizontal="center" vertical="center" textRotation="255"/>
    </xf>
    <xf numFmtId="49" fontId="5" fillId="0" borderId="127" xfId="0" applyNumberFormat="1" applyFont="1" applyBorder="1" applyAlignment="1">
      <alignment horizontal="center" vertical="center"/>
    </xf>
    <xf numFmtId="49" fontId="5" fillId="0" borderId="128" xfId="0" applyNumberFormat="1" applyFont="1" applyBorder="1" applyAlignment="1">
      <alignment horizontal="center" vertical="center"/>
    </xf>
    <xf numFmtId="49" fontId="5" fillId="0" borderId="89" xfId="0" applyNumberFormat="1" applyFont="1" applyBorder="1" applyAlignment="1">
      <alignment horizontal="center" vertical="center"/>
    </xf>
    <xf numFmtId="49" fontId="5" fillId="0" borderId="37" xfId="0" applyNumberFormat="1" applyFont="1" applyBorder="1" applyAlignment="1">
      <alignment horizontal="center" vertical="center"/>
    </xf>
    <xf numFmtId="0" fontId="0" fillId="0" borderId="58" xfId="0" applyBorder="1" applyAlignment="1">
      <alignment vertical="center" textRotation="255"/>
    </xf>
    <xf numFmtId="49" fontId="5" fillId="0" borderId="129" xfId="0" applyNumberFormat="1" applyFont="1" applyBorder="1" applyAlignment="1">
      <alignment horizontal="center" vertical="center"/>
    </xf>
    <xf numFmtId="49" fontId="5" fillId="0" borderId="130" xfId="0" applyNumberFormat="1" applyFont="1" applyBorder="1" applyAlignment="1">
      <alignment horizontal="center" vertical="center"/>
    </xf>
    <xf numFmtId="49" fontId="5" fillId="0" borderId="131" xfId="0" applyNumberFormat="1" applyFont="1" applyBorder="1" applyAlignment="1">
      <alignment horizontal="center" vertical="center"/>
    </xf>
    <xf numFmtId="0" fontId="0" fillId="0" borderId="68" xfId="0" applyBorder="1" applyAlignment="1">
      <alignment vertical="center" textRotation="255"/>
    </xf>
    <xf numFmtId="0" fontId="3" fillId="0" borderId="57" xfId="0" applyFont="1" applyBorder="1" applyAlignment="1">
      <alignment horizontal="center" vertical="center"/>
    </xf>
    <xf numFmtId="0" fontId="0" fillId="0" borderId="58" xfId="0" applyBorder="1" applyAlignment="1">
      <alignment vertical="center"/>
    </xf>
    <xf numFmtId="0" fontId="9" fillId="0" borderId="132" xfId="0" applyFont="1" applyBorder="1" applyAlignment="1">
      <alignment horizontal="center" vertical="center"/>
    </xf>
    <xf numFmtId="0" fontId="9" fillId="0" borderId="133" xfId="0" applyFont="1" applyBorder="1" applyAlignment="1">
      <alignment horizontal="center" vertical="center"/>
    </xf>
    <xf numFmtId="0" fontId="9" fillId="0" borderId="134" xfId="0" applyFont="1" applyBorder="1" applyAlignment="1">
      <alignment horizontal="center" vertical="center"/>
    </xf>
    <xf numFmtId="0" fontId="6" fillId="0" borderId="52"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126" xfId="0" applyFont="1" applyFill="1" applyBorder="1" applyAlignment="1">
      <alignment horizontal="center" vertical="center" wrapText="1"/>
    </xf>
    <xf numFmtId="49" fontId="5" fillId="0" borderId="135" xfId="0" applyNumberFormat="1" applyFont="1" applyBorder="1" applyAlignment="1">
      <alignment horizontal="center" vertical="center"/>
    </xf>
    <xf numFmtId="0" fontId="6" fillId="0" borderId="136" xfId="0" applyFont="1" applyFill="1" applyBorder="1" applyAlignment="1">
      <alignment horizontal="center" vertical="center"/>
    </xf>
    <xf numFmtId="0" fontId="6" fillId="0" borderId="137" xfId="0" applyFont="1" applyFill="1" applyBorder="1" applyAlignment="1">
      <alignment horizontal="center" vertical="center"/>
    </xf>
    <xf numFmtId="0" fontId="6" fillId="0" borderId="138" xfId="0" applyFont="1" applyFill="1" applyBorder="1" applyAlignment="1">
      <alignment horizontal="center" vertical="center"/>
    </xf>
    <xf numFmtId="0" fontId="6" fillId="0" borderId="139"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81" xfId="0" applyFont="1" applyFill="1" applyBorder="1" applyAlignment="1">
      <alignment horizontal="center" vertical="center"/>
    </xf>
    <xf numFmtId="0" fontId="6" fillId="0" borderId="140" xfId="0" applyFont="1" applyFill="1" applyBorder="1" applyAlignment="1">
      <alignment horizontal="center" vertical="center"/>
    </xf>
    <xf numFmtId="0" fontId="6" fillId="30" borderId="89" xfId="0" applyFont="1" applyFill="1" applyBorder="1" applyAlignment="1">
      <alignment horizontal="center" vertical="center"/>
    </xf>
    <xf numFmtId="0" fontId="6" fillId="30" borderId="128" xfId="0" applyFont="1" applyFill="1" applyBorder="1" applyAlignment="1">
      <alignment horizontal="center" vertical="center"/>
    </xf>
    <xf numFmtId="0" fontId="18" fillId="33" borderId="141" xfId="0" applyFont="1" applyFill="1" applyBorder="1" applyAlignment="1">
      <alignment horizontal="center" vertical="center"/>
    </xf>
    <xf numFmtId="0" fontId="18" fillId="33" borderId="142" xfId="0" applyFont="1" applyFill="1" applyBorder="1" applyAlignment="1">
      <alignment horizontal="center" vertical="center"/>
    </xf>
    <xf numFmtId="0" fontId="18" fillId="33" borderId="143" xfId="0" applyFont="1" applyFill="1" applyBorder="1" applyAlignment="1">
      <alignment horizontal="center" vertical="center"/>
    </xf>
    <xf numFmtId="0" fontId="6" fillId="33" borderId="141" xfId="0" applyFont="1" applyFill="1" applyBorder="1" applyAlignment="1">
      <alignment horizontal="center" vertical="center"/>
    </xf>
    <xf numFmtId="0" fontId="6" fillId="33" borderId="142" xfId="0" applyFont="1" applyFill="1" applyBorder="1" applyAlignment="1">
      <alignment horizontal="center" vertical="center"/>
    </xf>
    <xf numFmtId="0" fontId="6" fillId="33" borderId="143" xfId="0" applyFont="1" applyFill="1" applyBorder="1" applyAlignment="1">
      <alignment horizontal="center" vertical="center"/>
    </xf>
    <xf numFmtId="0" fontId="6" fillId="35" borderId="141" xfId="0" applyFont="1" applyFill="1" applyBorder="1" applyAlignment="1">
      <alignment horizontal="center" vertical="center"/>
    </xf>
    <xf numFmtId="0" fontId="6" fillId="35" borderId="142" xfId="0" applyFont="1" applyFill="1" applyBorder="1" applyAlignment="1">
      <alignment horizontal="center" vertical="center"/>
    </xf>
    <xf numFmtId="0" fontId="6" fillId="35" borderId="143" xfId="0" applyFont="1" applyFill="1" applyBorder="1" applyAlignment="1">
      <alignment horizontal="center" vertical="center"/>
    </xf>
    <xf numFmtId="2" fontId="2" fillId="0" borderId="14" xfId="0" applyNumberFormat="1" applyFont="1" applyBorder="1" applyAlignment="1">
      <alignment horizontal="right" vertical="center"/>
    </xf>
    <xf numFmtId="2" fontId="2" fillId="0" borderId="144" xfId="0" applyNumberFormat="1" applyFont="1" applyBorder="1" applyAlignment="1">
      <alignment horizontal="right"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8" xfId="0" applyFont="1" applyBorder="1" applyAlignment="1">
      <alignment horizontal="center" vertical="center"/>
    </xf>
    <xf numFmtId="0" fontId="0" fillId="0" borderId="24" xfId="0" applyFont="1" applyBorder="1" applyAlignment="1">
      <alignment horizontal="left" wrapText="1"/>
    </xf>
    <xf numFmtId="0" fontId="0" fillId="0" borderId="92" xfId="0" applyFont="1" applyBorder="1" applyAlignment="1">
      <alignment horizontal="left" wrapText="1"/>
    </xf>
    <xf numFmtId="0" fontId="0" fillId="0" borderId="36" xfId="0" applyFont="1" applyBorder="1" applyAlignment="1">
      <alignment horizontal="left" wrapText="1"/>
    </xf>
    <xf numFmtId="0" fontId="0" fillId="0" borderId="11" xfId="0" applyFont="1" applyBorder="1" applyAlignment="1">
      <alignment horizontal="left" wrapText="1"/>
    </xf>
    <xf numFmtId="0" fontId="0" fillId="0" borderId="0" xfId="0" applyFont="1" applyBorder="1" applyAlignment="1">
      <alignment horizontal="left" wrapText="1"/>
    </xf>
    <xf numFmtId="0" fontId="0" fillId="0" borderId="89" xfId="0" applyFont="1" applyBorder="1" applyAlignment="1">
      <alignment horizontal="left" wrapText="1"/>
    </xf>
    <xf numFmtId="0" fontId="0" fillId="0" borderId="54" xfId="0" applyFont="1" applyBorder="1" applyAlignment="1">
      <alignment horizontal="left" wrapText="1"/>
    </xf>
    <xf numFmtId="0" fontId="0" fillId="0" borderId="83" xfId="0" applyFont="1" applyBorder="1" applyAlignment="1">
      <alignment horizontal="left" wrapText="1"/>
    </xf>
    <xf numFmtId="0" fontId="0" fillId="0" borderId="145" xfId="0" applyFont="1" applyBorder="1" applyAlignment="1">
      <alignment horizontal="left" wrapText="1"/>
    </xf>
    <xf numFmtId="0" fontId="2" fillId="0" borderId="14" xfId="0" applyFont="1" applyBorder="1" applyAlignment="1">
      <alignment horizontal="center" vertical="center"/>
    </xf>
    <xf numFmtId="0" fontId="2" fillId="0" borderId="144" xfId="0" applyFont="1" applyBorder="1" applyAlignment="1">
      <alignment horizontal="center" vertical="center"/>
    </xf>
    <xf numFmtId="2" fontId="6" fillId="0" borderId="14" xfId="0" applyNumberFormat="1" applyFont="1" applyBorder="1" applyAlignment="1">
      <alignment horizontal="center" vertical="center"/>
    </xf>
    <xf numFmtId="2" fontId="6" fillId="0" borderId="144" xfId="0" applyNumberFormat="1" applyFont="1" applyBorder="1" applyAlignment="1">
      <alignment horizontal="center" vertical="center"/>
    </xf>
    <xf numFmtId="0" fontId="15" fillId="0" borderId="14" xfId="0" applyFont="1" applyBorder="1" applyAlignment="1">
      <alignment horizontal="right" vertical="center"/>
    </xf>
    <xf numFmtId="0" fontId="15" fillId="0" borderId="144" xfId="0" applyFont="1" applyBorder="1" applyAlignment="1">
      <alignment horizontal="right" vertical="center"/>
    </xf>
    <xf numFmtId="0" fontId="15" fillId="0" borderId="15" xfId="0" applyFont="1" applyBorder="1" applyAlignment="1">
      <alignment horizontal="center" vertical="center"/>
    </xf>
    <xf numFmtId="0" fontId="15" fillId="0" borderId="146" xfId="0" applyFont="1" applyBorder="1" applyAlignment="1">
      <alignment horizontal="center" vertical="center"/>
    </xf>
    <xf numFmtId="0" fontId="9" fillId="0" borderId="147" xfId="0" applyFont="1" applyBorder="1" applyAlignment="1" applyProtection="1">
      <alignment horizontal="center" vertical="center"/>
      <protection locked="0"/>
    </xf>
    <xf numFmtId="0" fontId="9" fillId="0" borderId="148" xfId="0" applyFont="1" applyBorder="1" applyAlignment="1" applyProtection="1">
      <alignment horizontal="center" vertical="center"/>
      <protection locked="0"/>
    </xf>
    <xf numFmtId="38" fontId="13" fillId="0" borderId="149" xfId="51" applyFont="1" applyFill="1" applyBorder="1" applyAlignment="1">
      <alignment horizontal="center" vertical="center"/>
    </xf>
    <xf numFmtId="0" fontId="2" fillId="0" borderId="150" xfId="0" applyFont="1" applyBorder="1" applyAlignment="1">
      <alignment horizontal="center" vertical="center"/>
    </xf>
    <xf numFmtId="0" fontId="14" fillId="0" borderId="14" xfId="0" applyFont="1" applyBorder="1" applyAlignment="1">
      <alignment horizontal="center" vertical="center"/>
    </xf>
    <xf numFmtId="0" fontId="14" fillId="0" borderId="144" xfId="0" applyFont="1" applyBorder="1" applyAlignment="1">
      <alignment horizontal="center" vertical="center"/>
    </xf>
    <xf numFmtId="0" fontId="9" fillId="0" borderId="133" xfId="0" applyFont="1" applyBorder="1" applyAlignment="1" applyProtection="1">
      <alignment horizontal="center" vertical="center"/>
      <protection locked="0"/>
    </xf>
    <xf numFmtId="0" fontId="0" fillId="0" borderId="151" xfId="0" applyFont="1" applyBorder="1" applyAlignment="1">
      <alignment horizontal="center" vertical="center"/>
    </xf>
    <xf numFmtId="0" fontId="0" fillId="0" borderId="150" xfId="0" applyFont="1" applyBorder="1" applyAlignment="1">
      <alignment horizontal="center" vertical="center"/>
    </xf>
    <xf numFmtId="0" fontId="0" fillId="0" borderId="152" xfId="0" applyFont="1" applyBorder="1" applyAlignment="1">
      <alignment horizontal="center" vertical="center"/>
    </xf>
    <xf numFmtId="0" fontId="0" fillId="0" borderId="146" xfId="0" applyFont="1" applyBorder="1" applyAlignment="1">
      <alignment horizontal="center" vertical="center"/>
    </xf>
    <xf numFmtId="0" fontId="0" fillId="0" borderId="149" xfId="0" applyFont="1" applyBorder="1" applyAlignment="1">
      <alignment horizontal="center" vertical="center"/>
    </xf>
    <xf numFmtId="0" fontId="0" fillId="0" borderId="15" xfId="0" applyFont="1" applyBorder="1" applyAlignment="1">
      <alignment horizontal="center" vertical="center"/>
    </xf>
    <xf numFmtId="0" fontId="0" fillId="0" borderId="152" xfId="0" applyFont="1" applyBorder="1" applyAlignment="1">
      <alignment horizontal="center" vertical="center" wrapText="1"/>
    </xf>
    <xf numFmtId="0" fontId="0" fillId="0" borderId="152" xfId="0" applyFont="1" applyBorder="1" applyAlignment="1">
      <alignment horizontal="center" vertical="center" wrapText="1"/>
    </xf>
    <xf numFmtId="0" fontId="0" fillId="0" borderId="151" xfId="0" applyFont="1" applyBorder="1" applyAlignment="1">
      <alignment/>
    </xf>
    <xf numFmtId="0" fontId="0" fillId="0" borderId="152" xfId="0" applyFont="1" applyBorder="1" applyAlignment="1">
      <alignment horizontal="center"/>
    </xf>
    <xf numFmtId="0" fontId="12" fillId="0" borderId="153" xfId="0" applyFont="1" applyBorder="1" applyAlignment="1" applyProtection="1">
      <alignment horizontal="right"/>
      <protection locked="0"/>
    </xf>
    <xf numFmtId="0" fontId="5" fillId="0" borderId="153" xfId="0" applyFont="1" applyBorder="1" applyAlignment="1" applyProtection="1">
      <alignment horizontal="right"/>
      <protection locked="0"/>
    </xf>
    <xf numFmtId="0" fontId="0" fillId="0" borderId="142" xfId="0" applyFont="1" applyBorder="1" applyAlignment="1">
      <alignment horizontal="center" vertical="center"/>
    </xf>
    <xf numFmtId="0" fontId="0" fillId="0" borderId="141" xfId="0" applyFont="1" applyBorder="1" applyAlignment="1">
      <alignment horizontal="center" vertical="center"/>
    </xf>
    <xf numFmtId="0" fontId="0" fillId="0" borderId="143" xfId="0" applyFont="1" applyBorder="1" applyAlignment="1">
      <alignment horizontal="center" vertical="center"/>
    </xf>
    <xf numFmtId="0" fontId="0" fillId="0" borderId="142" xfId="0" applyFont="1" applyBorder="1" applyAlignment="1">
      <alignment horizontal="center" vertical="center" wrapText="1"/>
    </xf>
    <xf numFmtId="0" fontId="0" fillId="33" borderId="81" xfId="0" applyFill="1" applyBorder="1" applyAlignment="1">
      <alignment horizontal="center" vertical="center" wrapText="1"/>
    </xf>
    <xf numFmtId="0" fontId="0" fillId="33" borderId="35" xfId="0" applyFill="1" applyBorder="1" applyAlignment="1">
      <alignment horizontal="center" vertical="center" wrapText="1"/>
    </xf>
    <xf numFmtId="49" fontId="0" fillId="33" borderId="34" xfId="0" applyNumberFormat="1" applyFill="1" applyBorder="1" applyAlignment="1" applyProtection="1">
      <alignment horizontal="center" vertical="center"/>
      <protection locked="0"/>
    </xf>
    <xf numFmtId="49" fontId="0" fillId="33" borderId="31" xfId="0" applyNumberFormat="1" applyFill="1" applyBorder="1" applyAlignment="1" applyProtection="1">
      <alignment horizontal="center" vertical="center"/>
      <protection locked="0"/>
    </xf>
    <xf numFmtId="49" fontId="0" fillId="33" borderId="154" xfId="0" applyNumberFormat="1" applyFill="1" applyBorder="1" applyAlignment="1" applyProtection="1">
      <alignment horizontal="center" vertical="center"/>
      <protection locked="0"/>
    </xf>
    <xf numFmtId="0" fontId="0" fillId="0" borderId="21" xfId="0" applyBorder="1" applyAlignment="1">
      <alignment horizontal="center" vertical="center"/>
    </xf>
    <xf numFmtId="49" fontId="9" fillId="0" borderId="21" xfId="0" applyNumberFormat="1" applyFont="1" applyFill="1" applyBorder="1" applyAlignment="1">
      <alignment horizontal="center" vertical="center"/>
    </xf>
    <xf numFmtId="49" fontId="9" fillId="0" borderId="21" xfId="0" applyNumberFormat="1" applyFont="1" applyBorder="1" applyAlignment="1">
      <alignment horizontal="center" vertical="center"/>
    </xf>
    <xf numFmtId="0" fontId="0" fillId="33" borderId="155" xfId="0" applyFill="1" applyBorder="1" applyAlignment="1">
      <alignment horizontal="center" vertical="center"/>
    </xf>
    <xf numFmtId="0" fontId="0" fillId="33" borderId="100" xfId="0"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スタイル 2" xfId="40"/>
    <cellStyle name="タイトル" xfId="41"/>
    <cellStyle name="チェック セル" xfId="42"/>
    <cellStyle name="どちらでもない" xfId="43"/>
    <cellStyle name="Percent" xfId="44"/>
    <cellStyle name="Hyperlink"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1152525</xdr:colOff>
      <xdr:row>0</xdr:row>
      <xdr:rowOff>57150</xdr:rowOff>
    </xdr:from>
    <xdr:to>
      <xdr:col>6</xdr:col>
      <xdr:colOff>28575</xdr:colOff>
      <xdr:row>0</xdr:row>
      <xdr:rowOff>304800</xdr:rowOff>
    </xdr:to>
    <xdr:sp>
      <xdr:nvSpPr>
        <xdr:cNvPr id="1" name="乗算記号 1"/>
        <xdr:cNvSpPr>
          <a:spLocks/>
        </xdr:cNvSpPr>
      </xdr:nvSpPr>
      <xdr:spPr>
        <a:xfrm>
          <a:off x="6410325" y="57150"/>
          <a:ext cx="314325" cy="247650"/>
        </a:xfrm>
        <a:custGeom>
          <a:pathLst>
            <a:path h="241300" w="317500">
              <a:moveTo>
                <a:pt x="59085" y="80547"/>
              </a:moveTo>
              <a:lnTo>
                <a:pt x="93426" y="35362"/>
              </a:lnTo>
              <a:lnTo>
                <a:pt x="158750" y="85008"/>
              </a:lnTo>
              <a:lnTo>
                <a:pt x="224074" y="35362"/>
              </a:lnTo>
              <a:lnTo>
                <a:pt x="258415" y="80547"/>
              </a:lnTo>
              <a:lnTo>
                <a:pt x="205647" y="120650"/>
              </a:lnTo>
              <a:lnTo>
                <a:pt x="258415" y="160753"/>
              </a:lnTo>
              <a:lnTo>
                <a:pt x="224074" y="205938"/>
              </a:lnTo>
              <a:lnTo>
                <a:pt x="158750" y="156292"/>
              </a:lnTo>
              <a:lnTo>
                <a:pt x="93426" y="205938"/>
              </a:lnTo>
              <a:lnTo>
                <a:pt x="59085" y="160753"/>
              </a:lnTo>
              <a:lnTo>
                <a:pt x="111853" y="120650"/>
              </a:lnTo>
              <a:lnTo>
                <a:pt x="59085" y="80547"/>
              </a:lnTo>
              <a:close/>
            </a:path>
          </a:pathLst>
        </a:cu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1171575</xdr:colOff>
      <xdr:row>0</xdr:row>
      <xdr:rowOff>66675</xdr:rowOff>
    </xdr:from>
    <xdr:to>
      <xdr:col>3</xdr:col>
      <xdr:colOff>1371600</xdr:colOff>
      <xdr:row>0</xdr:row>
      <xdr:rowOff>295275</xdr:rowOff>
    </xdr:to>
    <xdr:sp>
      <xdr:nvSpPr>
        <xdr:cNvPr id="2" name="ドーナツ 2"/>
        <xdr:cNvSpPr>
          <a:spLocks/>
        </xdr:cNvSpPr>
      </xdr:nvSpPr>
      <xdr:spPr>
        <a:xfrm>
          <a:off x="3552825" y="66675"/>
          <a:ext cx="200025" cy="228600"/>
        </a:xfrm>
        <a:custGeom>
          <a:pathLst>
            <a:path h="228600" w="203200">
              <a:moveTo>
                <a:pt x="0" y="114300"/>
              </a:moveTo>
              <a:lnTo>
                <a:pt x="0" y="114300"/>
              </a:lnTo>
              <a:cubicBezTo>
                <a:pt x="0" y="51173"/>
                <a:pt x="45487" y="0"/>
                <a:pt x="101599" y="0"/>
              </a:cubicBezTo>
              <a:cubicBezTo>
                <a:pt x="157712" y="0"/>
                <a:pt x="203200" y="51173"/>
                <a:pt x="203200" y="114300"/>
              </a:cubicBezTo>
              <a:cubicBezTo>
                <a:pt x="203200" y="177426"/>
                <a:pt x="157712" y="228600"/>
                <a:pt x="101600" y="228600"/>
              </a:cubicBezTo>
              <a:cubicBezTo>
                <a:pt x="45487" y="228600"/>
                <a:pt x="0" y="177426"/>
                <a:pt x="0" y="114300"/>
              </a:cubicBezTo>
              <a:close/>
              <a:moveTo>
                <a:pt x="0" y="114300"/>
              </a:moveTo>
              <a:lnTo>
                <a:pt x="50800" y="114300"/>
              </a:lnTo>
              <a:cubicBezTo>
                <a:pt x="50800" y="114300"/>
                <a:pt x="50800" y="149370"/>
                <a:pt x="73543" y="177800"/>
              </a:cubicBezTo>
              <a:cubicBezTo>
                <a:pt x="101600" y="177800"/>
                <a:pt x="129656" y="177800"/>
                <a:pt x="152400" y="149370"/>
              </a:cubicBezTo>
              <a:cubicBezTo>
                <a:pt x="152400" y="114300"/>
                <a:pt x="152400" y="79229"/>
                <a:pt x="129656" y="50800"/>
              </a:cubicBezTo>
              <a:lnTo>
                <a:pt x="101600" y="50800"/>
              </a:lnTo>
              <a:cubicBezTo>
                <a:pt x="101599" y="50800"/>
                <a:pt x="73543" y="50800"/>
                <a:pt x="50800" y="79229"/>
              </a:cubicBezTo>
              <a:lnTo>
                <a:pt x="50800" y="114299"/>
              </a:lnTo>
              <a:close/>
            </a:path>
          </a:pathLst>
        </a:custGeom>
        <a:gradFill rotWithShape="1">
          <a:gsLst>
            <a:gs pos="0">
              <a:srgbClr val="9BC1FF"/>
            </a:gs>
            <a:gs pos="100000">
              <a:srgbClr val="3F80CD"/>
            </a:gs>
          </a:gsLst>
          <a:lin ang="5400000" scaled="1"/>
        </a:grad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1428750</xdr:colOff>
      <xdr:row>6</xdr:row>
      <xdr:rowOff>38100</xdr:rowOff>
    </xdr:from>
    <xdr:to>
      <xdr:col>7</xdr:col>
      <xdr:colOff>190500</xdr:colOff>
      <xdr:row>6</xdr:row>
      <xdr:rowOff>257175</xdr:rowOff>
    </xdr:to>
    <xdr:sp>
      <xdr:nvSpPr>
        <xdr:cNvPr id="3" name="ドーナツ 4"/>
        <xdr:cNvSpPr>
          <a:spLocks/>
        </xdr:cNvSpPr>
      </xdr:nvSpPr>
      <xdr:spPr>
        <a:xfrm>
          <a:off x="8124825" y="1905000"/>
          <a:ext cx="200025" cy="228600"/>
        </a:xfrm>
        <a:custGeom>
          <a:pathLst>
            <a:path h="228600" w="200660">
              <a:moveTo>
                <a:pt x="0" y="114300"/>
              </a:moveTo>
              <a:lnTo>
                <a:pt x="0" y="114300"/>
              </a:lnTo>
              <a:cubicBezTo>
                <a:pt x="0" y="51173"/>
                <a:pt x="44919" y="0"/>
                <a:pt x="100329" y="0"/>
              </a:cubicBezTo>
              <a:cubicBezTo>
                <a:pt x="155740" y="0"/>
                <a:pt x="200660" y="51173"/>
                <a:pt x="200660" y="114300"/>
              </a:cubicBezTo>
              <a:cubicBezTo>
                <a:pt x="200660" y="177426"/>
                <a:pt x="155740" y="228600"/>
                <a:pt x="100330" y="228600"/>
              </a:cubicBezTo>
              <a:cubicBezTo>
                <a:pt x="44919" y="228600"/>
                <a:pt x="0" y="177426"/>
                <a:pt x="0" y="114300"/>
              </a:cubicBezTo>
              <a:close/>
              <a:moveTo>
                <a:pt x="0" y="114300"/>
              </a:moveTo>
              <a:lnTo>
                <a:pt x="50165" y="114300"/>
              </a:lnTo>
              <a:cubicBezTo>
                <a:pt x="50165" y="114300"/>
                <a:pt x="50165" y="149720"/>
                <a:pt x="72624" y="178435"/>
              </a:cubicBezTo>
              <a:cubicBezTo>
                <a:pt x="100330" y="178435"/>
                <a:pt x="128035" y="178435"/>
                <a:pt x="150495" y="149720"/>
              </a:cubicBezTo>
              <a:cubicBezTo>
                <a:pt x="150495" y="114300"/>
                <a:pt x="150495" y="78879"/>
                <a:pt x="128035" y="50165"/>
              </a:cubicBezTo>
              <a:lnTo>
                <a:pt x="100330" y="50165"/>
              </a:lnTo>
              <a:cubicBezTo>
                <a:pt x="100329" y="50165"/>
                <a:pt x="72624" y="50165"/>
                <a:pt x="50165" y="78879"/>
              </a:cubicBezTo>
              <a:lnTo>
                <a:pt x="50165" y="114299"/>
              </a:lnTo>
              <a:close/>
            </a:path>
          </a:pathLst>
        </a:custGeom>
        <a:gradFill rotWithShape="1">
          <a:gsLst>
            <a:gs pos="0">
              <a:srgbClr val="9BC1FF"/>
            </a:gs>
            <a:gs pos="100000">
              <a:srgbClr val="3F80CD"/>
            </a:gs>
          </a:gsLst>
          <a:lin ang="5400000" scaled="1"/>
        </a:grad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1247775</xdr:colOff>
      <xdr:row>7</xdr:row>
      <xdr:rowOff>28575</xdr:rowOff>
    </xdr:from>
    <xdr:to>
      <xdr:col>6</xdr:col>
      <xdr:colOff>9525</xdr:colOff>
      <xdr:row>7</xdr:row>
      <xdr:rowOff>247650</xdr:rowOff>
    </xdr:to>
    <xdr:sp>
      <xdr:nvSpPr>
        <xdr:cNvPr id="4" name="ドーナツ 5"/>
        <xdr:cNvSpPr>
          <a:spLocks/>
        </xdr:cNvSpPr>
      </xdr:nvSpPr>
      <xdr:spPr>
        <a:xfrm>
          <a:off x="6505575" y="2200275"/>
          <a:ext cx="200025" cy="228600"/>
        </a:xfrm>
        <a:custGeom>
          <a:pathLst>
            <a:path h="228600" w="203200">
              <a:moveTo>
                <a:pt x="0" y="114300"/>
              </a:moveTo>
              <a:lnTo>
                <a:pt x="0" y="114300"/>
              </a:lnTo>
              <a:cubicBezTo>
                <a:pt x="0" y="51173"/>
                <a:pt x="45487" y="0"/>
                <a:pt x="101599" y="0"/>
              </a:cubicBezTo>
              <a:cubicBezTo>
                <a:pt x="157712" y="0"/>
                <a:pt x="203200" y="51173"/>
                <a:pt x="203200" y="114300"/>
              </a:cubicBezTo>
              <a:cubicBezTo>
                <a:pt x="203200" y="177426"/>
                <a:pt x="157712" y="228600"/>
                <a:pt x="101600" y="228600"/>
              </a:cubicBezTo>
              <a:cubicBezTo>
                <a:pt x="45487" y="228600"/>
                <a:pt x="0" y="177426"/>
                <a:pt x="0" y="114300"/>
              </a:cubicBezTo>
              <a:close/>
              <a:moveTo>
                <a:pt x="0" y="114300"/>
              </a:moveTo>
              <a:lnTo>
                <a:pt x="50800" y="114300"/>
              </a:lnTo>
              <a:cubicBezTo>
                <a:pt x="50800" y="114300"/>
                <a:pt x="50800" y="149370"/>
                <a:pt x="73543" y="177800"/>
              </a:cubicBezTo>
              <a:cubicBezTo>
                <a:pt x="101600" y="177800"/>
                <a:pt x="129656" y="177800"/>
                <a:pt x="152400" y="149370"/>
              </a:cubicBezTo>
              <a:cubicBezTo>
                <a:pt x="152400" y="114300"/>
                <a:pt x="152400" y="79229"/>
                <a:pt x="129656" y="50800"/>
              </a:cubicBezTo>
              <a:lnTo>
                <a:pt x="101600" y="50800"/>
              </a:lnTo>
              <a:cubicBezTo>
                <a:pt x="101599" y="50800"/>
                <a:pt x="73543" y="50800"/>
                <a:pt x="50800" y="79229"/>
              </a:cubicBezTo>
              <a:lnTo>
                <a:pt x="50800" y="114299"/>
              </a:lnTo>
              <a:close/>
            </a:path>
          </a:pathLst>
        </a:custGeom>
        <a:gradFill rotWithShape="1">
          <a:gsLst>
            <a:gs pos="0">
              <a:srgbClr val="9BC1FF"/>
            </a:gs>
            <a:gs pos="100000">
              <a:srgbClr val="3F80CD"/>
            </a:gs>
          </a:gsLst>
          <a:lin ang="5400000" scaled="1"/>
        </a:grad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1247775</xdr:colOff>
      <xdr:row>8</xdr:row>
      <xdr:rowOff>0</xdr:rowOff>
    </xdr:from>
    <xdr:to>
      <xdr:col>6</xdr:col>
      <xdr:colOff>9525</xdr:colOff>
      <xdr:row>8</xdr:row>
      <xdr:rowOff>228600</xdr:rowOff>
    </xdr:to>
    <xdr:sp>
      <xdr:nvSpPr>
        <xdr:cNvPr id="5" name="ドーナツ 6"/>
        <xdr:cNvSpPr>
          <a:spLocks/>
        </xdr:cNvSpPr>
      </xdr:nvSpPr>
      <xdr:spPr>
        <a:xfrm>
          <a:off x="6505575" y="2476500"/>
          <a:ext cx="200025" cy="228600"/>
        </a:xfrm>
        <a:custGeom>
          <a:pathLst>
            <a:path h="228600" w="203200">
              <a:moveTo>
                <a:pt x="0" y="114300"/>
              </a:moveTo>
              <a:lnTo>
                <a:pt x="0" y="114300"/>
              </a:lnTo>
              <a:cubicBezTo>
                <a:pt x="0" y="51173"/>
                <a:pt x="45487" y="0"/>
                <a:pt x="101599" y="0"/>
              </a:cubicBezTo>
              <a:cubicBezTo>
                <a:pt x="157712" y="0"/>
                <a:pt x="203200" y="51173"/>
                <a:pt x="203200" y="114300"/>
              </a:cubicBezTo>
              <a:cubicBezTo>
                <a:pt x="203200" y="177426"/>
                <a:pt x="157712" y="228600"/>
                <a:pt x="101600" y="228600"/>
              </a:cubicBezTo>
              <a:cubicBezTo>
                <a:pt x="45487" y="228600"/>
                <a:pt x="0" y="177426"/>
                <a:pt x="0" y="114300"/>
              </a:cubicBezTo>
              <a:close/>
              <a:moveTo>
                <a:pt x="0" y="114300"/>
              </a:moveTo>
              <a:lnTo>
                <a:pt x="50800" y="114300"/>
              </a:lnTo>
              <a:cubicBezTo>
                <a:pt x="50800" y="114300"/>
                <a:pt x="50800" y="149370"/>
                <a:pt x="73543" y="177800"/>
              </a:cubicBezTo>
              <a:cubicBezTo>
                <a:pt x="101600" y="177800"/>
                <a:pt x="129656" y="177800"/>
                <a:pt x="152400" y="149370"/>
              </a:cubicBezTo>
              <a:cubicBezTo>
                <a:pt x="152400" y="114300"/>
                <a:pt x="152400" y="79229"/>
                <a:pt x="129656" y="50800"/>
              </a:cubicBezTo>
              <a:lnTo>
                <a:pt x="101600" y="50800"/>
              </a:lnTo>
              <a:cubicBezTo>
                <a:pt x="101599" y="50800"/>
                <a:pt x="73543" y="50800"/>
                <a:pt x="50800" y="79229"/>
              </a:cubicBezTo>
              <a:lnTo>
                <a:pt x="50800" y="114299"/>
              </a:lnTo>
              <a:close/>
            </a:path>
          </a:pathLst>
        </a:custGeom>
        <a:gradFill rotWithShape="1">
          <a:gsLst>
            <a:gs pos="0">
              <a:srgbClr val="9BC1FF"/>
            </a:gs>
            <a:gs pos="100000">
              <a:srgbClr val="3F80CD"/>
            </a:gs>
          </a:gsLst>
          <a:lin ang="5400000" scaled="1"/>
        </a:grad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9</xdr:row>
      <xdr:rowOff>38100</xdr:rowOff>
    </xdr:from>
    <xdr:to>
      <xdr:col>6</xdr:col>
      <xdr:colOff>200025</xdr:colOff>
      <xdr:row>9</xdr:row>
      <xdr:rowOff>257175</xdr:rowOff>
    </xdr:to>
    <xdr:sp>
      <xdr:nvSpPr>
        <xdr:cNvPr id="6" name="ドーナツ 7"/>
        <xdr:cNvSpPr>
          <a:spLocks/>
        </xdr:cNvSpPr>
      </xdr:nvSpPr>
      <xdr:spPr>
        <a:xfrm>
          <a:off x="6696075" y="2819400"/>
          <a:ext cx="200025" cy="228600"/>
        </a:xfrm>
        <a:custGeom>
          <a:pathLst>
            <a:path h="228600" w="203200">
              <a:moveTo>
                <a:pt x="0" y="114300"/>
              </a:moveTo>
              <a:lnTo>
                <a:pt x="0" y="114300"/>
              </a:lnTo>
              <a:cubicBezTo>
                <a:pt x="0" y="51173"/>
                <a:pt x="45487" y="0"/>
                <a:pt x="101599" y="0"/>
              </a:cubicBezTo>
              <a:cubicBezTo>
                <a:pt x="157712" y="0"/>
                <a:pt x="203200" y="51173"/>
                <a:pt x="203200" y="114300"/>
              </a:cubicBezTo>
              <a:cubicBezTo>
                <a:pt x="203200" y="177426"/>
                <a:pt x="157712" y="228600"/>
                <a:pt x="101600" y="228600"/>
              </a:cubicBezTo>
              <a:cubicBezTo>
                <a:pt x="45487" y="228600"/>
                <a:pt x="0" y="177426"/>
                <a:pt x="0" y="114300"/>
              </a:cubicBezTo>
              <a:close/>
              <a:moveTo>
                <a:pt x="0" y="114300"/>
              </a:moveTo>
              <a:lnTo>
                <a:pt x="50800" y="114300"/>
              </a:lnTo>
              <a:cubicBezTo>
                <a:pt x="50800" y="114300"/>
                <a:pt x="50800" y="149370"/>
                <a:pt x="73543" y="177800"/>
              </a:cubicBezTo>
              <a:cubicBezTo>
                <a:pt x="101600" y="177800"/>
                <a:pt x="129656" y="177800"/>
                <a:pt x="152400" y="149370"/>
              </a:cubicBezTo>
              <a:cubicBezTo>
                <a:pt x="152400" y="114300"/>
                <a:pt x="152400" y="79229"/>
                <a:pt x="129656" y="50800"/>
              </a:cubicBezTo>
              <a:lnTo>
                <a:pt x="101600" y="50800"/>
              </a:lnTo>
              <a:cubicBezTo>
                <a:pt x="101599" y="50800"/>
                <a:pt x="73543" y="50800"/>
                <a:pt x="50800" y="79229"/>
              </a:cubicBezTo>
              <a:lnTo>
                <a:pt x="50800" y="114299"/>
              </a:lnTo>
              <a:close/>
            </a:path>
          </a:pathLst>
        </a:custGeom>
        <a:gradFill rotWithShape="1">
          <a:gsLst>
            <a:gs pos="0">
              <a:srgbClr val="9BC1FF"/>
            </a:gs>
            <a:gs pos="100000">
              <a:srgbClr val="3F80CD"/>
            </a:gs>
          </a:gsLst>
          <a:lin ang="5400000" scaled="1"/>
        </a:grad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561975</xdr:colOff>
      <xdr:row>10</xdr:row>
      <xdr:rowOff>28575</xdr:rowOff>
    </xdr:from>
    <xdr:to>
      <xdr:col>5</xdr:col>
      <xdr:colOff>866775</xdr:colOff>
      <xdr:row>10</xdr:row>
      <xdr:rowOff>266700</xdr:rowOff>
    </xdr:to>
    <xdr:sp>
      <xdr:nvSpPr>
        <xdr:cNvPr id="7" name="乗算記号 9"/>
        <xdr:cNvSpPr>
          <a:spLocks/>
        </xdr:cNvSpPr>
      </xdr:nvSpPr>
      <xdr:spPr>
        <a:xfrm>
          <a:off x="5819775" y="3114675"/>
          <a:ext cx="304800" cy="238125"/>
        </a:xfrm>
        <a:custGeom>
          <a:pathLst>
            <a:path h="241300" w="317500">
              <a:moveTo>
                <a:pt x="59085" y="80547"/>
              </a:moveTo>
              <a:lnTo>
                <a:pt x="93426" y="35362"/>
              </a:lnTo>
              <a:lnTo>
                <a:pt x="158750" y="85008"/>
              </a:lnTo>
              <a:lnTo>
                <a:pt x="224074" y="35362"/>
              </a:lnTo>
              <a:lnTo>
                <a:pt x="258415" y="80547"/>
              </a:lnTo>
              <a:lnTo>
                <a:pt x="205647" y="120650"/>
              </a:lnTo>
              <a:lnTo>
                <a:pt x="258415" y="160753"/>
              </a:lnTo>
              <a:lnTo>
                <a:pt x="224074" y="205938"/>
              </a:lnTo>
              <a:lnTo>
                <a:pt x="158750" y="156292"/>
              </a:lnTo>
              <a:lnTo>
                <a:pt x="93426" y="205938"/>
              </a:lnTo>
              <a:lnTo>
                <a:pt x="59085" y="160753"/>
              </a:lnTo>
              <a:lnTo>
                <a:pt x="111853" y="120650"/>
              </a:lnTo>
              <a:lnTo>
                <a:pt x="59085" y="80547"/>
              </a:lnTo>
              <a:close/>
            </a:path>
          </a:pathLst>
        </a:cu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11</xdr:row>
      <xdr:rowOff>19050</xdr:rowOff>
    </xdr:from>
    <xdr:to>
      <xdr:col>3</xdr:col>
      <xdr:colOff>876300</xdr:colOff>
      <xdr:row>11</xdr:row>
      <xdr:rowOff>247650</xdr:rowOff>
    </xdr:to>
    <xdr:sp>
      <xdr:nvSpPr>
        <xdr:cNvPr id="8" name="乗算記号 8"/>
        <xdr:cNvSpPr>
          <a:spLocks/>
        </xdr:cNvSpPr>
      </xdr:nvSpPr>
      <xdr:spPr>
        <a:xfrm>
          <a:off x="2952750" y="3409950"/>
          <a:ext cx="304800" cy="228600"/>
        </a:xfrm>
        <a:custGeom>
          <a:pathLst>
            <a:path h="241300" w="317500">
              <a:moveTo>
                <a:pt x="59085" y="80547"/>
              </a:moveTo>
              <a:lnTo>
                <a:pt x="93426" y="35362"/>
              </a:lnTo>
              <a:lnTo>
                <a:pt x="158750" y="85008"/>
              </a:lnTo>
              <a:lnTo>
                <a:pt x="224074" y="35362"/>
              </a:lnTo>
              <a:lnTo>
                <a:pt x="258415" y="80547"/>
              </a:lnTo>
              <a:lnTo>
                <a:pt x="205647" y="120650"/>
              </a:lnTo>
              <a:lnTo>
                <a:pt x="258415" y="160753"/>
              </a:lnTo>
              <a:lnTo>
                <a:pt x="224074" y="205938"/>
              </a:lnTo>
              <a:lnTo>
                <a:pt x="158750" y="156292"/>
              </a:lnTo>
              <a:lnTo>
                <a:pt x="93426" y="205938"/>
              </a:lnTo>
              <a:lnTo>
                <a:pt x="59085" y="160753"/>
              </a:lnTo>
              <a:lnTo>
                <a:pt x="111853" y="120650"/>
              </a:lnTo>
              <a:lnTo>
                <a:pt x="59085" y="80547"/>
              </a:lnTo>
              <a:close/>
            </a:path>
          </a:pathLst>
        </a:cu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12</xdr:row>
      <xdr:rowOff>19050</xdr:rowOff>
    </xdr:from>
    <xdr:to>
      <xdr:col>3</xdr:col>
      <xdr:colOff>876300</xdr:colOff>
      <xdr:row>12</xdr:row>
      <xdr:rowOff>247650</xdr:rowOff>
    </xdr:to>
    <xdr:sp>
      <xdr:nvSpPr>
        <xdr:cNvPr id="9" name="乗算記号 10"/>
        <xdr:cNvSpPr>
          <a:spLocks/>
        </xdr:cNvSpPr>
      </xdr:nvSpPr>
      <xdr:spPr>
        <a:xfrm>
          <a:off x="2952750" y="3714750"/>
          <a:ext cx="304800" cy="228600"/>
        </a:xfrm>
        <a:custGeom>
          <a:pathLst>
            <a:path h="241300" w="317500">
              <a:moveTo>
                <a:pt x="59085" y="80547"/>
              </a:moveTo>
              <a:lnTo>
                <a:pt x="93426" y="35362"/>
              </a:lnTo>
              <a:lnTo>
                <a:pt x="158750" y="85008"/>
              </a:lnTo>
              <a:lnTo>
                <a:pt x="224074" y="35362"/>
              </a:lnTo>
              <a:lnTo>
                <a:pt x="258415" y="80547"/>
              </a:lnTo>
              <a:lnTo>
                <a:pt x="205647" y="120650"/>
              </a:lnTo>
              <a:lnTo>
                <a:pt x="258415" y="160753"/>
              </a:lnTo>
              <a:lnTo>
                <a:pt x="224074" y="205938"/>
              </a:lnTo>
              <a:lnTo>
                <a:pt x="158750" y="156292"/>
              </a:lnTo>
              <a:lnTo>
                <a:pt x="93426" y="205938"/>
              </a:lnTo>
              <a:lnTo>
                <a:pt x="59085" y="160753"/>
              </a:lnTo>
              <a:lnTo>
                <a:pt x="111853" y="120650"/>
              </a:lnTo>
              <a:lnTo>
                <a:pt x="59085" y="80547"/>
              </a:lnTo>
              <a:close/>
            </a:path>
          </a:pathLst>
        </a:cu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1266825</xdr:colOff>
      <xdr:row>15</xdr:row>
      <xdr:rowOff>28575</xdr:rowOff>
    </xdr:from>
    <xdr:to>
      <xdr:col>4</xdr:col>
      <xdr:colOff>28575</xdr:colOff>
      <xdr:row>15</xdr:row>
      <xdr:rowOff>247650</xdr:rowOff>
    </xdr:to>
    <xdr:sp>
      <xdr:nvSpPr>
        <xdr:cNvPr id="10" name="ドーナツ 2"/>
        <xdr:cNvSpPr>
          <a:spLocks/>
        </xdr:cNvSpPr>
      </xdr:nvSpPr>
      <xdr:spPr>
        <a:xfrm>
          <a:off x="3648075" y="4638675"/>
          <a:ext cx="200025" cy="228600"/>
        </a:xfrm>
        <a:custGeom>
          <a:pathLst>
            <a:path h="228600" w="203200">
              <a:moveTo>
                <a:pt x="0" y="114300"/>
              </a:moveTo>
              <a:lnTo>
                <a:pt x="0" y="114300"/>
              </a:lnTo>
              <a:cubicBezTo>
                <a:pt x="0" y="51173"/>
                <a:pt x="45487" y="0"/>
                <a:pt x="101599" y="0"/>
              </a:cubicBezTo>
              <a:cubicBezTo>
                <a:pt x="157712" y="0"/>
                <a:pt x="203200" y="51173"/>
                <a:pt x="203200" y="114300"/>
              </a:cubicBezTo>
              <a:cubicBezTo>
                <a:pt x="203200" y="177426"/>
                <a:pt x="157712" y="228600"/>
                <a:pt x="101600" y="228600"/>
              </a:cubicBezTo>
              <a:cubicBezTo>
                <a:pt x="45487" y="228600"/>
                <a:pt x="0" y="177426"/>
                <a:pt x="0" y="114300"/>
              </a:cubicBezTo>
              <a:close/>
              <a:moveTo>
                <a:pt x="0" y="114300"/>
              </a:moveTo>
              <a:lnTo>
                <a:pt x="50800" y="114300"/>
              </a:lnTo>
              <a:cubicBezTo>
                <a:pt x="50800" y="114300"/>
                <a:pt x="50800" y="149370"/>
                <a:pt x="73543" y="177800"/>
              </a:cubicBezTo>
              <a:cubicBezTo>
                <a:pt x="101600" y="177800"/>
                <a:pt x="129656" y="177800"/>
                <a:pt x="152400" y="149370"/>
              </a:cubicBezTo>
              <a:cubicBezTo>
                <a:pt x="152400" y="114300"/>
                <a:pt x="152400" y="79229"/>
                <a:pt x="129656" y="50800"/>
              </a:cubicBezTo>
              <a:lnTo>
                <a:pt x="101600" y="50800"/>
              </a:lnTo>
              <a:cubicBezTo>
                <a:pt x="101599" y="50800"/>
                <a:pt x="73543" y="50800"/>
                <a:pt x="50800" y="79229"/>
              </a:cubicBezTo>
              <a:lnTo>
                <a:pt x="50800" y="114299"/>
              </a:lnTo>
              <a:close/>
            </a:path>
          </a:pathLst>
        </a:custGeom>
        <a:gradFill rotWithShape="1">
          <a:gsLst>
            <a:gs pos="0">
              <a:srgbClr val="9BC1FF"/>
            </a:gs>
            <a:gs pos="100000">
              <a:srgbClr val="3F80CD"/>
            </a:gs>
          </a:gsLst>
          <a:lin ang="5400000" scaled="1"/>
        </a:grad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1247775</xdr:colOff>
      <xdr:row>0</xdr:row>
      <xdr:rowOff>76200</xdr:rowOff>
    </xdr:from>
    <xdr:to>
      <xdr:col>4</xdr:col>
      <xdr:colOff>1400175</xdr:colOff>
      <xdr:row>0</xdr:row>
      <xdr:rowOff>266700</xdr:rowOff>
    </xdr:to>
    <xdr:sp>
      <xdr:nvSpPr>
        <xdr:cNvPr id="11" name="正方形/長方形 2"/>
        <xdr:cNvSpPr>
          <a:spLocks/>
        </xdr:cNvSpPr>
      </xdr:nvSpPr>
      <xdr:spPr>
        <a:xfrm>
          <a:off x="5067300" y="76200"/>
          <a:ext cx="152400" cy="190500"/>
        </a:xfrm>
        <a:prstGeom prst="rect">
          <a:avLst/>
        </a:prstGeom>
        <a:solidFill>
          <a:srgbClr val="FFFFFF"/>
        </a:solidFill>
        <a:ln w="25400" cmpd="sng">
          <a:solidFill>
            <a:srgbClr val="00B0F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1257300</xdr:colOff>
      <xdr:row>16</xdr:row>
      <xdr:rowOff>57150</xdr:rowOff>
    </xdr:from>
    <xdr:to>
      <xdr:col>3</xdr:col>
      <xdr:colOff>1409700</xdr:colOff>
      <xdr:row>16</xdr:row>
      <xdr:rowOff>238125</xdr:rowOff>
    </xdr:to>
    <xdr:sp>
      <xdr:nvSpPr>
        <xdr:cNvPr id="12" name="正方形/長方形 14"/>
        <xdr:cNvSpPr>
          <a:spLocks/>
        </xdr:cNvSpPr>
      </xdr:nvSpPr>
      <xdr:spPr>
        <a:xfrm>
          <a:off x="3638550" y="4972050"/>
          <a:ext cx="152400" cy="190500"/>
        </a:xfrm>
        <a:prstGeom prst="rect">
          <a:avLst/>
        </a:prstGeom>
        <a:solidFill>
          <a:srgbClr val="FFFFFF"/>
        </a:solidFill>
        <a:ln w="25400" cmpd="sng">
          <a:solidFill>
            <a:srgbClr val="00B0F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21</xdr:row>
      <xdr:rowOff>76200</xdr:rowOff>
    </xdr:from>
    <xdr:to>
      <xdr:col>7</xdr:col>
      <xdr:colOff>200025</xdr:colOff>
      <xdr:row>21</xdr:row>
      <xdr:rowOff>257175</xdr:rowOff>
    </xdr:to>
    <xdr:sp>
      <xdr:nvSpPr>
        <xdr:cNvPr id="13" name="正方形/長方形 23"/>
        <xdr:cNvSpPr>
          <a:spLocks/>
        </xdr:cNvSpPr>
      </xdr:nvSpPr>
      <xdr:spPr>
        <a:xfrm>
          <a:off x="8191500" y="6515100"/>
          <a:ext cx="142875" cy="190500"/>
        </a:xfrm>
        <a:prstGeom prst="rect">
          <a:avLst/>
        </a:prstGeom>
        <a:solidFill>
          <a:srgbClr val="FFFFFF"/>
        </a:solidFill>
        <a:ln w="25400" cmpd="sng">
          <a:solidFill>
            <a:srgbClr val="00B0F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20</xdr:row>
      <xdr:rowOff>57150</xdr:rowOff>
    </xdr:from>
    <xdr:to>
      <xdr:col>4</xdr:col>
      <xdr:colOff>200025</xdr:colOff>
      <xdr:row>20</xdr:row>
      <xdr:rowOff>238125</xdr:rowOff>
    </xdr:to>
    <xdr:sp>
      <xdr:nvSpPr>
        <xdr:cNvPr id="14" name="正方形/長方形 26"/>
        <xdr:cNvSpPr>
          <a:spLocks/>
        </xdr:cNvSpPr>
      </xdr:nvSpPr>
      <xdr:spPr>
        <a:xfrm>
          <a:off x="3876675" y="6191250"/>
          <a:ext cx="142875" cy="190500"/>
        </a:xfrm>
        <a:prstGeom prst="rect">
          <a:avLst/>
        </a:prstGeom>
        <a:solidFill>
          <a:srgbClr val="FFFFFF"/>
        </a:solidFill>
        <a:ln w="25400" cmpd="sng">
          <a:solidFill>
            <a:srgbClr val="00B0F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22</xdr:row>
      <xdr:rowOff>38100</xdr:rowOff>
    </xdr:from>
    <xdr:to>
      <xdr:col>7</xdr:col>
      <xdr:colOff>238125</xdr:colOff>
      <xdr:row>22</xdr:row>
      <xdr:rowOff>257175</xdr:rowOff>
    </xdr:to>
    <xdr:sp>
      <xdr:nvSpPr>
        <xdr:cNvPr id="15" name="ドーナツ 2"/>
        <xdr:cNvSpPr>
          <a:spLocks/>
        </xdr:cNvSpPr>
      </xdr:nvSpPr>
      <xdr:spPr>
        <a:xfrm>
          <a:off x="8172450" y="6781800"/>
          <a:ext cx="200025" cy="228600"/>
        </a:xfrm>
        <a:custGeom>
          <a:pathLst>
            <a:path h="228600" w="203200">
              <a:moveTo>
                <a:pt x="0" y="114300"/>
              </a:moveTo>
              <a:lnTo>
                <a:pt x="0" y="114300"/>
              </a:lnTo>
              <a:cubicBezTo>
                <a:pt x="0" y="51173"/>
                <a:pt x="45487" y="0"/>
                <a:pt x="101599" y="0"/>
              </a:cubicBezTo>
              <a:cubicBezTo>
                <a:pt x="157712" y="0"/>
                <a:pt x="203200" y="51173"/>
                <a:pt x="203200" y="114300"/>
              </a:cubicBezTo>
              <a:cubicBezTo>
                <a:pt x="203200" y="177426"/>
                <a:pt x="157712" y="228600"/>
                <a:pt x="101600" y="228600"/>
              </a:cubicBezTo>
              <a:cubicBezTo>
                <a:pt x="45487" y="228600"/>
                <a:pt x="0" y="177426"/>
                <a:pt x="0" y="114300"/>
              </a:cubicBezTo>
              <a:close/>
              <a:moveTo>
                <a:pt x="0" y="114300"/>
              </a:moveTo>
              <a:lnTo>
                <a:pt x="50800" y="114300"/>
              </a:lnTo>
              <a:cubicBezTo>
                <a:pt x="50800" y="114300"/>
                <a:pt x="50800" y="149370"/>
                <a:pt x="73543" y="177800"/>
              </a:cubicBezTo>
              <a:cubicBezTo>
                <a:pt x="101600" y="177800"/>
                <a:pt x="129656" y="177800"/>
                <a:pt x="152400" y="149370"/>
              </a:cubicBezTo>
              <a:cubicBezTo>
                <a:pt x="152400" y="114300"/>
                <a:pt x="152400" y="79229"/>
                <a:pt x="129656" y="50800"/>
              </a:cubicBezTo>
              <a:lnTo>
                <a:pt x="101600" y="50800"/>
              </a:lnTo>
              <a:cubicBezTo>
                <a:pt x="101599" y="50800"/>
                <a:pt x="73543" y="50800"/>
                <a:pt x="50800" y="79229"/>
              </a:cubicBezTo>
              <a:lnTo>
                <a:pt x="50800" y="114299"/>
              </a:lnTo>
              <a:close/>
            </a:path>
          </a:pathLst>
        </a:custGeom>
        <a:gradFill rotWithShape="1">
          <a:gsLst>
            <a:gs pos="0">
              <a:srgbClr val="9BC1FF"/>
            </a:gs>
            <a:gs pos="100000">
              <a:srgbClr val="3F80CD"/>
            </a:gs>
          </a:gsLst>
          <a:lin ang="5400000" scaled="1"/>
        </a:grad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1104900</xdr:colOff>
      <xdr:row>29</xdr:row>
      <xdr:rowOff>38100</xdr:rowOff>
    </xdr:from>
    <xdr:to>
      <xdr:col>3</xdr:col>
      <xdr:colOff>114300</xdr:colOff>
      <xdr:row>29</xdr:row>
      <xdr:rowOff>257175</xdr:rowOff>
    </xdr:to>
    <xdr:sp>
      <xdr:nvSpPr>
        <xdr:cNvPr id="16" name="ドーナツ 2"/>
        <xdr:cNvSpPr>
          <a:spLocks/>
        </xdr:cNvSpPr>
      </xdr:nvSpPr>
      <xdr:spPr>
        <a:xfrm>
          <a:off x="2295525" y="8915400"/>
          <a:ext cx="200025" cy="228600"/>
        </a:xfrm>
        <a:custGeom>
          <a:pathLst>
            <a:path h="228600" w="203200">
              <a:moveTo>
                <a:pt x="0" y="114300"/>
              </a:moveTo>
              <a:lnTo>
                <a:pt x="0" y="114300"/>
              </a:lnTo>
              <a:cubicBezTo>
                <a:pt x="0" y="51173"/>
                <a:pt x="45487" y="0"/>
                <a:pt x="101599" y="0"/>
              </a:cubicBezTo>
              <a:cubicBezTo>
                <a:pt x="157712" y="0"/>
                <a:pt x="203200" y="51173"/>
                <a:pt x="203200" y="114300"/>
              </a:cubicBezTo>
              <a:cubicBezTo>
                <a:pt x="203200" y="177426"/>
                <a:pt x="157712" y="228600"/>
                <a:pt x="101600" y="228600"/>
              </a:cubicBezTo>
              <a:cubicBezTo>
                <a:pt x="45487" y="228600"/>
                <a:pt x="0" y="177426"/>
                <a:pt x="0" y="114300"/>
              </a:cubicBezTo>
              <a:close/>
              <a:moveTo>
                <a:pt x="0" y="114300"/>
              </a:moveTo>
              <a:lnTo>
                <a:pt x="50800" y="114300"/>
              </a:lnTo>
              <a:cubicBezTo>
                <a:pt x="50800" y="114300"/>
                <a:pt x="50800" y="149370"/>
                <a:pt x="73543" y="177800"/>
              </a:cubicBezTo>
              <a:cubicBezTo>
                <a:pt x="101600" y="177800"/>
                <a:pt x="129656" y="177800"/>
                <a:pt x="152400" y="149370"/>
              </a:cubicBezTo>
              <a:cubicBezTo>
                <a:pt x="152400" y="114300"/>
                <a:pt x="152400" y="79229"/>
                <a:pt x="129656" y="50800"/>
              </a:cubicBezTo>
              <a:lnTo>
                <a:pt x="101600" y="50800"/>
              </a:lnTo>
              <a:cubicBezTo>
                <a:pt x="101599" y="50800"/>
                <a:pt x="73543" y="50800"/>
                <a:pt x="50800" y="79229"/>
              </a:cubicBezTo>
              <a:lnTo>
                <a:pt x="50800" y="114299"/>
              </a:lnTo>
              <a:close/>
            </a:path>
          </a:pathLst>
        </a:custGeom>
        <a:gradFill rotWithShape="1">
          <a:gsLst>
            <a:gs pos="0">
              <a:srgbClr val="9BC1FF"/>
            </a:gs>
            <a:gs pos="100000">
              <a:srgbClr val="3F80CD"/>
            </a:gs>
          </a:gsLst>
          <a:lin ang="5400000" scaled="1"/>
        </a:grad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60"/>
  <sheetViews>
    <sheetView tabSelected="1" zoomScale="80" zoomScaleNormal="80" zoomScalePageLayoutView="0" workbookViewId="0" topLeftCell="A1">
      <pane xSplit="1" ySplit="5" topLeftCell="B15" activePane="bottomRight" state="frozen"/>
      <selection pane="topLeft" activeCell="A1" sqref="A1"/>
      <selection pane="topRight" activeCell="B1" sqref="B1"/>
      <selection pane="bottomLeft" activeCell="A6" sqref="A6"/>
      <selection pane="bottomRight" activeCell="N13" sqref="N13"/>
    </sheetView>
  </sheetViews>
  <sheetFormatPr defaultColWidth="8.875" defaultRowHeight="15" customHeight="1"/>
  <cols>
    <col min="1" max="1" width="4.625" style="0" customWidth="1"/>
    <col min="2" max="2" width="11.00390625" style="0" customWidth="1"/>
    <col min="3" max="3" width="15.625" style="0" customWidth="1"/>
    <col min="4" max="7" width="18.875" style="0" customWidth="1"/>
    <col min="8" max="10" width="14.375" style="0" customWidth="1"/>
    <col min="11" max="11" width="3.375" style="0" customWidth="1"/>
    <col min="12" max="12" width="8.875" style="124" customWidth="1"/>
    <col min="13" max="13" width="8.875" style="0" customWidth="1"/>
    <col min="14" max="14" width="12.25390625" style="0" customWidth="1"/>
  </cols>
  <sheetData>
    <row r="1" spans="5:10" ht="27" customHeight="1" thickBot="1">
      <c r="E1" s="106" t="s">
        <v>35</v>
      </c>
      <c r="F1" s="156" t="s">
        <v>127</v>
      </c>
      <c r="G1" s="106" t="s">
        <v>36</v>
      </c>
      <c r="I1" s="238" t="s">
        <v>209</v>
      </c>
      <c r="J1" s="238"/>
    </row>
    <row r="2" spans="1:10" ht="24" customHeight="1" thickBot="1" thickTop="1">
      <c r="A2" s="82"/>
      <c r="B2" s="241" t="s">
        <v>105</v>
      </c>
      <c r="C2" s="241"/>
      <c r="D2" s="241"/>
      <c r="E2" s="241"/>
      <c r="F2" s="241"/>
      <c r="G2" s="241"/>
      <c r="H2" s="241"/>
      <c r="I2" s="241"/>
      <c r="J2" s="242"/>
    </row>
    <row r="3" spans="1:10" ht="24" customHeight="1">
      <c r="A3" s="83"/>
      <c r="B3" s="268" t="s">
        <v>70</v>
      </c>
      <c r="C3" s="269"/>
      <c r="D3" s="269"/>
      <c r="E3" s="269"/>
      <c r="F3" s="269"/>
      <c r="G3" s="269"/>
      <c r="H3" s="269"/>
      <c r="I3" s="269"/>
      <c r="J3" s="270"/>
    </row>
    <row r="4" spans="1:10" ht="24" customHeight="1" thickBot="1">
      <c r="A4" s="84"/>
      <c r="B4" s="250" t="s">
        <v>49</v>
      </c>
      <c r="C4" s="251"/>
      <c r="D4" s="3" t="s">
        <v>50</v>
      </c>
      <c r="E4" s="4" t="s">
        <v>53</v>
      </c>
      <c r="F4" s="5" t="s">
        <v>51</v>
      </c>
      <c r="G4" s="5" t="s">
        <v>51</v>
      </c>
      <c r="H4" s="5" t="s">
        <v>52</v>
      </c>
      <c r="I4" s="5" t="s">
        <v>55</v>
      </c>
      <c r="J4" s="85" t="s">
        <v>3</v>
      </c>
    </row>
    <row r="5" spans="1:12" ht="24" customHeight="1" thickBot="1">
      <c r="A5" s="79"/>
      <c r="B5" s="78" t="s">
        <v>60</v>
      </c>
      <c r="C5" s="6" t="s">
        <v>2</v>
      </c>
      <c r="D5" s="7" t="s">
        <v>84</v>
      </c>
      <c r="E5" s="8" t="s">
        <v>88</v>
      </c>
      <c r="F5" s="7" t="s">
        <v>86</v>
      </c>
      <c r="G5" s="7" t="s">
        <v>85</v>
      </c>
      <c r="H5" s="7" t="s">
        <v>87</v>
      </c>
      <c r="I5" s="9" t="s">
        <v>54</v>
      </c>
      <c r="J5" s="86" t="s">
        <v>64</v>
      </c>
      <c r="L5" s="125" t="s">
        <v>31</v>
      </c>
    </row>
    <row r="6" spans="1:10" ht="24" customHeight="1" thickTop="1">
      <c r="A6" s="80"/>
      <c r="B6" s="232" t="s">
        <v>100</v>
      </c>
      <c r="C6" s="70">
        <v>0.4583333333333333</v>
      </c>
      <c r="D6" s="99"/>
      <c r="E6" s="67"/>
      <c r="F6" s="67"/>
      <c r="G6" s="71" t="s">
        <v>65</v>
      </c>
      <c r="H6" s="43"/>
      <c r="I6" s="43"/>
      <c r="J6" s="271" t="s">
        <v>81</v>
      </c>
    </row>
    <row r="7" spans="1:10" ht="24" customHeight="1">
      <c r="A7" s="81"/>
      <c r="B7" s="233"/>
      <c r="C7" s="10" t="s">
        <v>66</v>
      </c>
      <c r="D7" s="100"/>
      <c r="E7" s="20"/>
      <c r="F7" s="20"/>
      <c r="G7" s="33" t="s">
        <v>185</v>
      </c>
      <c r="H7" s="40"/>
      <c r="I7" s="40"/>
      <c r="J7" s="272"/>
    </row>
    <row r="8" spans="1:10" ht="24" customHeight="1">
      <c r="A8" s="81">
        <v>4</v>
      </c>
      <c r="B8" s="233"/>
      <c r="C8" s="4" t="s">
        <v>67</v>
      </c>
      <c r="D8" s="100"/>
      <c r="E8" s="20"/>
      <c r="F8" s="20"/>
      <c r="G8" s="33" t="s">
        <v>186</v>
      </c>
      <c r="H8" s="40"/>
      <c r="I8" s="40"/>
      <c r="J8" s="272"/>
    </row>
    <row r="9" spans="1:10" ht="24" customHeight="1" thickBot="1">
      <c r="A9" s="81"/>
      <c r="B9" s="234"/>
      <c r="C9" s="4" t="s">
        <v>68</v>
      </c>
      <c r="D9" s="88"/>
      <c r="E9" s="21"/>
      <c r="F9" s="21"/>
      <c r="G9" s="34" t="s">
        <v>187</v>
      </c>
      <c r="H9" s="41"/>
      <c r="I9" s="41"/>
      <c r="J9" s="273"/>
    </row>
    <row r="10" spans="1:10" ht="24" customHeight="1" thickTop="1">
      <c r="A10" s="252"/>
      <c r="B10" s="243" t="s">
        <v>46</v>
      </c>
      <c r="C10" s="11" t="s">
        <v>89</v>
      </c>
      <c r="D10" s="101"/>
      <c r="E10" s="22"/>
      <c r="F10" s="202" t="s">
        <v>188</v>
      </c>
      <c r="G10" s="35"/>
      <c r="H10" s="42"/>
      <c r="I10" s="42"/>
      <c r="J10" s="72"/>
    </row>
    <row r="11" spans="1:10" ht="24" customHeight="1" thickBot="1" thickTop="1">
      <c r="A11" s="253"/>
      <c r="B11" s="244"/>
      <c r="C11" s="14" t="s">
        <v>90</v>
      </c>
      <c r="D11" s="89"/>
      <c r="E11" s="61"/>
      <c r="F11" s="116" t="s">
        <v>116</v>
      </c>
      <c r="G11" s="62"/>
      <c r="H11" s="63"/>
      <c r="I11" s="63"/>
      <c r="J11" s="64"/>
    </row>
    <row r="12" spans="1:10" ht="24" customHeight="1" thickTop="1">
      <c r="A12" s="235" t="s">
        <v>56</v>
      </c>
      <c r="B12" s="257" t="s">
        <v>106</v>
      </c>
      <c r="C12" s="66" t="s">
        <v>89</v>
      </c>
      <c r="D12" s="117" t="s">
        <v>189</v>
      </c>
      <c r="E12" s="67"/>
      <c r="F12" s="67"/>
      <c r="G12" s="68"/>
      <c r="H12" s="58"/>
      <c r="I12" s="43"/>
      <c r="J12" s="74"/>
    </row>
    <row r="13" spans="1:12" ht="24" customHeight="1" thickBot="1">
      <c r="A13" s="236"/>
      <c r="B13" s="258"/>
      <c r="C13" s="12" t="s">
        <v>90</v>
      </c>
      <c r="D13" s="118" t="s">
        <v>120</v>
      </c>
      <c r="E13" s="21"/>
      <c r="F13" s="21"/>
      <c r="G13" s="32"/>
      <c r="H13" s="41"/>
      <c r="I13" s="46"/>
      <c r="J13" s="60"/>
      <c r="L13" s="124" t="s">
        <v>32</v>
      </c>
    </row>
    <row r="14" spans="1:10" ht="24" customHeight="1" thickTop="1">
      <c r="A14" s="236"/>
      <c r="B14" s="243" t="s">
        <v>107</v>
      </c>
      <c r="C14" s="11" t="s">
        <v>89</v>
      </c>
      <c r="D14" s="23"/>
      <c r="E14" s="24"/>
      <c r="F14" s="22"/>
      <c r="G14" s="35"/>
      <c r="H14" s="43"/>
      <c r="I14" s="279" t="s">
        <v>82</v>
      </c>
      <c r="J14" s="72"/>
    </row>
    <row r="15" spans="1:12" ht="24" customHeight="1" thickBot="1">
      <c r="A15" s="236"/>
      <c r="B15" s="259"/>
      <c r="C15" s="4" t="s">
        <v>90</v>
      </c>
      <c r="D15" s="26"/>
      <c r="E15" s="26"/>
      <c r="F15" s="26"/>
      <c r="G15" s="30"/>
      <c r="H15" s="46"/>
      <c r="I15" s="281"/>
      <c r="J15" s="65"/>
      <c r="L15" s="124" t="s">
        <v>33</v>
      </c>
    </row>
    <row r="16" spans="1:10" ht="24" customHeight="1" thickTop="1">
      <c r="A16" s="254" t="s">
        <v>80</v>
      </c>
      <c r="B16" s="245" t="s">
        <v>108</v>
      </c>
      <c r="C16" s="66" t="s">
        <v>89</v>
      </c>
      <c r="D16" s="56"/>
      <c r="E16" s="203" t="s">
        <v>190</v>
      </c>
      <c r="F16" s="56"/>
      <c r="G16" s="57"/>
      <c r="H16" s="77"/>
      <c r="I16" s="58"/>
      <c r="J16" s="247" t="s">
        <v>82</v>
      </c>
    </row>
    <row r="17" spans="1:10" ht="24" customHeight="1" thickBot="1">
      <c r="A17" s="255"/>
      <c r="B17" s="246"/>
      <c r="C17" s="12" t="s">
        <v>90</v>
      </c>
      <c r="D17" s="21"/>
      <c r="E17" s="104" t="s">
        <v>191</v>
      </c>
      <c r="F17" s="119"/>
      <c r="G17" s="32"/>
      <c r="H17" s="44"/>
      <c r="I17" s="41"/>
      <c r="J17" s="248"/>
    </row>
    <row r="18" spans="1:10" ht="24" customHeight="1" thickTop="1">
      <c r="A18" s="255"/>
      <c r="B18" s="243" t="s">
        <v>109</v>
      </c>
      <c r="C18" s="11" t="s">
        <v>89</v>
      </c>
      <c r="D18" s="23"/>
      <c r="E18" s="22"/>
      <c r="F18" s="24"/>
      <c r="G18" s="36"/>
      <c r="H18" s="39"/>
      <c r="I18" s="279" t="s">
        <v>82</v>
      </c>
      <c r="J18" s="72"/>
    </row>
    <row r="19" spans="1:10" ht="24" customHeight="1" thickBot="1">
      <c r="A19" s="255"/>
      <c r="B19" s="258"/>
      <c r="C19" s="12" t="s">
        <v>90</v>
      </c>
      <c r="D19" s="21"/>
      <c r="E19" s="21"/>
      <c r="F19" s="21"/>
      <c r="G19" s="32"/>
      <c r="H19" s="46"/>
      <c r="I19" s="283"/>
      <c r="J19" s="60"/>
    </row>
    <row r="20" spans="1:12" ht="24" customHeight="1" thickTop="1">
      <c r="A20" s="255"/>
      <c r="B20" s="243" t="s">
        <v>110</v>
      </c>
      <c r="C20" s="11" t="s">
        <v>89</v>
      </c>
      <c r="D20" s="183"/>
      <c r="E20" s="23"/>
      <c r="F20" s="105"/>
      <c r="G20" s="31"/>
      <c r="H20" s="279" t="s">
        <v>82</v>
      </c>
      <c r="I20" s="47"/>
      <c r="J20" s="75"/>
      <c r="L20" s="124" t="s">
        <v>34</v>
      </c>
    </row>
    <row r="21" spans="1:12" ht="24" customHeight="1" thickBot="1">
      <c r="A21" s="255"/>
      <c r="B21" s="244"/>
      <c r="C21" s="12" t="s">
        <v>90</v>
      </c>
      <c r="D21" s="184" t="s">
        <v>121</v>
      </c>
      <c r="E21" s="121"/>
      <c r="F21" s="120" t="s">
        <v>184</v>
      </c>
      <c r="G21" s="121" t="s">
        <v>115</v>
      </c>
      <c r="H21" s="280"/>
      <c r="I21" s="41"/>
      <c r="J21" s="60"/>
      <c r="L21" s="124" t="s">
        <v>102</v>
      </c>
    </row>
    <row r="22" spans="1:10" ht="24" customHeight="1" thickTop="1">
      <c r="A22" s="255"/>
      <c r="B22" s="243" t="s">
        <v>111</v>
      </c>
      <c r="C22" s="13" t="s">
        <v>89</v>
      </c>
      <c r="D22" s="22"/>
      <c r="E22" s="22"/>
      <c r="F22" s="22"/>
      <c r="G22" s="69" t="s">
        <v>192</v>
      </c>
      <c r="H22" s="279" t="s">
        <v>82</v>
      </c>
      <c r="I22" s="45"/>
      <c r="J22" s="72"/>
    </row>
    <row r="23" spans="1:10" ht="24" customHeight="1" thickBot="1">
      <c r="A23" s="256"/>
      <c r="B23" s="244"/>
      <c r="C23" s="14" t="s">
        <v>90</v>
      </c>
      <c r="D23" s="61"/>
      <c r="E23" s="61"/>
      <c r="F23" s="61"/>
      <c r="G23" s="204" t="s">
        <v>193</v>
      </c>
      <c r="H23" s="281"/>
      <c r="I23" s="87"/>
      <c r="J23" s="64"/>
    </row>
    <row r="24" spans="1:12" ht="24" customHeight="1" thickTop="1">
      <c r="A24" s="235" t="s">
        <v>57</v>
      </c>
      <c r="B24" s="257" t="s">
        <v>112</v>
      </c>
      <c r="C24" s="66" t="s">
        <v>89</v>
      </c>
      <c r="D24" s="210" t="s">
        <v>206</v>
      </c>
      <c r="E24" s="210" t="s">
        <v>82</v>
      </c>
      <c r="F24" s="67"/>
      <c r="G24" s="211" t="s">
        <v>206</v>
      </c>
      <c r="H24" s="43"/>
      <c r="I24" s="43"/>
      <c r="J24" s="247" t="s">
        <v>82</v>
      </c>
      <c r="L24" s="124" t="s">
        <v>114</v>
      </c>
    </row>
    <row r="25" spans="1:12" ht="24" customHeight="1" thickBot="1">
      <c r="A25" s="236"/>
      <c r="B25" s="258"/>
      <c r="C25" s="4" t="s">
        <v>90</v>
      </c>
      <c r="D25" s="123"/>
      <c r="E25" s="212" t="s">
        <v>195</v>
      </c>
      <c r="F25" s="121" t="s">
        <v>115</v>
      </c>
      <c r="G25" s="213" t="s">
        <v>194</v>
      </c>
      <c r="H25" s="122" t="s">
        <v>115</v>
      </c>
      <c r="I25" s="41"/>
      <c r="J25" s="248"/>
      <c r="L25" s="124" t="s">
        <v>119</v>
      </c>
    </row>
    <row r="26" spans="1:10" ht="24" customHeight="1" thickTop="1">
      <c r="A26" s="236"/>
      <c r="B26" s="243" t="s">
        <v>98</v>
      </c>
      <c r="C26" s="11" t="s">
        <v>89</v>
      </c>
      <c r="D26" s="23"/>
      <c r="E26" s="23"/>
      <c r="F26" s="23"/>
      <c r="G26" s="31"/>
      <c r="H26" s="45"/>
      <c r="I26" s="280" t="s">
        <v>82</v>
      </c>
      <c r="J26" s="59"/>
    </row>
    <row r="27" spans="1:10" ht="24" customHeight="1" thickBot="1">
      <c r="A27" s="237"/>
      <c r="B27" s="244"/>
      <c r="C27" s="14" t="s">
        <v>90</v>
      </c>
      <c r="D27" s="61"/>
      <c r="E27" s="61"/>
      <c r="F27" s="61"/>
      <c r="G27" s="62"/>
      <c r="H27" s="63"/>
      <c r="I27" s="281"/>
      <c r="J27" s="64"/>
    </row>
    <row r="28" spans="1:12" ht="24" customHeight="1" thickBot="1" thickTop="1">
      <c r="A28" s="236" t="s">
        <v>77</v>
      </c>
      <c r="B28" s="258" t="s">
        <v>41</v>
      </c>
      <c r="C28" s="13" t="s">
        <v>89</v>
      </c>
      <c r="D28" s="52"/>
      <c r="E28" s="282" t="s">
        <v>82</v>
      </c>
      <c r="F28" s="132"/>
      <c r="G28" s="133"/>
      <c r="H28" s="47"/>
      <c r="I28" s="47"/>
      <c r="J28" s="249" t="s">
        <v>82</v>
      </c>
      <c r="L28" s="126" t="s">
        <v>104</v>
      </c>
    </row>
    <row r="29" spans="1:12" ht="24" customHeight="1" thickBot="1" thickTop="1">
      <c r="A29" s="261"/>
      <c r="B29" s="243"/>
      <c r="C29" s="4" t="s">
        <v>90</v>
      </c>
      <c r="D29" s="26"/>
      <c r="E29" s="280"/>
      <c r="F29" s="127"/>
      <c r="G29" s="30"/>
      <c r="H29" s="46"/>
      <c r="I29" s="46"/>
      <c r="J29" s="248"/>
      <c r="L29" s="124" t="s">
        <v>101</v>
      </c>
    </row>
    <row r="30" spans="1:10" ht="24" customHeight="1" thickTop="1">
      <c r="A30" s="261"/>
      <c r="B30" s="260" t="s">
        <v>113</v>
      </c>
      <c r="C30" s="11" t="s">
        <v>89</v>
      </c>
      <c r="D30" s="129" t="s">
        <v>120</v>
      </c>
      <c r="E30" s="190"/>
      <c r="F30" s="23"/>
      <c r="G30" s="38" t="s">
        <v>196</v>
      </c>
      <c r="H30" s="45"/>
      <c r="I30" s="45"/>
      <c r="J30" s="275" t="s">
        <v>82</v>
      </c>
    </row>
    <row r="31" spans="1:10" ht="24" customHeight="1" thickBot="1">
      <c r="A31" s="261"/>
      <c r="B31" s="246"/>
      <c r="C31" s="12" t="s">
        <v>90</v>
      </c>
      <c r="D31" s="214" t="s">
        <v>208</v>
      </c>
      <c r="E31" s="130"/>
      <c r="F31" s="21"/>
      <c r="G31" s="37"/>
      <c r="H31" s="46"/>
      <c r="I31" s="46"/>
      <c r="J31" s="276"/>
    </row>
    <row r="32" spans="1:10" ht="24" customHeight="1" thickTop="1">
      <c r="A32" s="261"/>
      <c r="B32" s="260" t="s">
        <v>99</v>
      </c>
      <c r="C32" s="11" t="s">
        <v>89</v>
      </c>
      <c r="D32" s="23"/>
      <c r="E32" s="22"/>
      <c r="F32" s="22"/>
      <c r="G32" s="93"/>
      <c r="H32" s="282" t="s">
        <v>82</v>
      </c>
      <c r="I32" s="282" t="s">
        <v>82</v>
      </c>
      <c r="J32" s="72"/>
    </row>
    <row r="33" spans="1:10" ht="24" customHeight="1" thickBot="1">
      <c r="A33" s="261"/>
      <c r="B33" s="246"/>
      <c r="C33" s="4" t="s">
        <v>90</v>
      </c>
      <c r="D33" s="22"/>
      <c r="E33" s="21"/>
      <c r="F33" s="21"/>
      <c r="G33" s="35"/>
      <c r="H33" s="283"/>
      <c r="I33" s="280"/>
      <c r="J33" s="60"/>
    </row>
    <row r="34" spans="1:10" ht="24" customHeight="1" thickBot="1" thickTop="1">
      <c r="A34" s="261"/>
      <c r="B34" s="264" t="s">
        <v>47</v>
      </c>
      <c r="C34" s="15" t="s">
        <v>89</v>
      </c>
      <c r="D34" s="53" t="s">
        <v>59</v>
      </c>
      <c r="E34" s="51"/>
      <c r="F34" s="195" t="s">
        <v>183</v>
      </c>
      <c r="G34" s="194"/>
      <c r="H34" s="279" t="s">
        <v>82</v>
      </c>
      <c r="I34" s="45"/>
      <c r="J34" s="75"/>
    </row>
    <row r="35" spans="1:10" ht="24" customHeight="1" thickBot="1" thickTop="1">
      <c r="A35" s="261"/>
      <c r="B35" s="243"/>
      <c r="C35" s="49" t="s">
        <v>90</v>
      </c>
      <c r="D35" s="134" t="s">
        <v>1</v>
      </c>
      <c r="E35" s="50"/>
      <c r="F35" s="191" t="s">
        <v>118</v>
      </c>
      <c r="G35" s="196"/>
      <c r="H35" s="280"/>
      <c r="I35" s="63"/>
      <c r="J35" s="65"/>
    </row>
    <row r="36" spans="1:13" ht="24" customHeight="1" thickBot="1" thickTop="1">
      <c r="A36" s="235" t="s">
        <v>75</v>
      </c>
      <c r="B36" s="274" t="s">
        <v>42</v>
      </c>
      <c r="C36" s="54" t="s">
        <v>89</v>
      </c>
      <c r="D36" s="135" t="s">
        <v>91</v>
      </c>
      <c r="E36" s="55"/>
      <c r="F36" s="57"/>
      <c r="G36" s="197"/>
      <c r="H36" s="58"/>
      <c r="I36" s="58"/>
      <c r="J36" s="277" t="s">
        <v>82</v>
      </c>
      <c r="K36" s="286" t="s">
        <v>181</v>
      </c>
      <c r="L36" s="287"/>
      <c r="M36" s="288"/>
    </row>
    <row r="37" spans="1:13" ht="24" customHeight="1" thickBot="1" thickTop="1">
      <c r="A37" s="261"/>
      <c r="B37" s="243"/>
      <c r="C37" s="49" t="s">
        <v>90</v>
      </c>
      <c r="D37" s="136" t="s">
        <v>92</v>
      </c>
      <c r="E37" s="50"/>
      <c r="F37" s="30"/>
      <c r="G37" s="198"/>
      <c r="H37" s="46"/>
      <c r="I37" s="46"/>
      <c r="J37" s="278"/>
      <c r="K37" s="289" t="s">
        <v>202</v>
      </c>
      <c r="L37" s="290"/>
      <c r="M37" s="291"/>
    </row>
    <row r="38" spans="1:13" ht="24" customHeight="1" thickBot="1" thickTop="1">
      <c r="A38" s="261"/>
      <c r="B38" s="260" t="s">
        <v>48</v>
      </c>
      <c r="C38" s="15" t="s">
        <v>89</v>
      </c>
      <c r="D38" s="137" t="s">
        <v>93</v>
      </c>
      <c r="E38" s="192" t="s">
        <v>117</v>
      </c>
      <c r="F38" s="190"/>
      <c r="G38" s="201"/>
      <c r="H38" s="45"/>
      <c r="I38" s="45"/>
      <c r="J38" s="206"/>
      <c r="K38" s="289" t="s">
        <v>198</v>
      </c>
      <c r="L38" s="290"/>
      <c r="M38" s="291"/>
    </row>
    <row r="39" spans="1:13" ht="24" customHeight="1" thickBot="1">
      <c r="A39" s="261"/>
      <c r="B39" s="246"/>
      <c r="C39" s="48" t="s">
        <v>90</v>
      </c>
      <c r="D39" s="138" t="s">
        <v>94</v>
      </c>
      <c r="E39" s="205" t="s">
        <v>197</v>
      </c>
      <c r="F39" s="193"/>
      <c r="G39" s="198"/>
      <c r="H39" s="41"/>
      <c r="I39" s="41"/>
      <c r="J39" s="207"/>
      <c r="K39" s="289" t="s">
        <v>199</v>
      </c>
      <c r="L39" s="290"/>
      <c r="M39" s="291"/>
    </row>
    <row r="40" spans="1:13" ht="24" customHeight="1" thickBot="1" thickTop="1">
      <c r="A40" s="261"/>
      <c r="B40" s="243" t="s">
        <v>97</v>
      </c>
      <c r="C40" s="15" t="s">
        <v>89</v>
      </c>
      <c r="D40" s="136" t="s">
        <v>95</v>
      </c>
      <c r="E40" s="51"/>
      <c r="F40" s="31"/>
      <c r="G40" s="200"/>
      <c r="H40" s="39"/>
      <c r="I40" s="280" t="s">
        <v>82</v>
      </c>
      <c r="J40" s="208"/>
      <c r="K40" s="292" t="s">
        <v>200</v>
      </c>
      <c r="L40" s="293"/>
      <c r="M40" s="294"/>
    </row>
    <row r="41" spans="1:13" ht="24" customHeight="1" thickBot="1">
      <c r="A41" s="265"/>
      <c r="B41" s="259"/>
      <c r="C41" s="49" t="s">
        <v>90</v>
      </c>
      <c r="D41" s="134" t="s">
        <v>96</v>
      </c>
      <c r="E41" s="50"/>
      <c r="F41" s="30"/>
      <c r="G41" s="199"/>
      <c r="H41" s="63"/>
      <c r="I41" s="280"/>
      <c r="J41" s="209"/>
      <c r="K41" s="289" t="s">
        <v>201</v>
      </c>
      <c r="L41" s="290"/>
      <c r="M41" s="291"/>
    </row>
    <row r="42" spans="1:10" ht="24" customHeight="1" thickTop="1">
      <c r="A42" s="266">
        <v>10</v>
      </c>
      <c r="B42" s="257" t="s">
        <v>43</v>
      </c>
      <c r="C42" s="66" t="s">
        <v>89</v>
      </c>
      <c r="D42" s="56"/>
      <c r="E42" s="67"/>
      <c r="F42" s="68"/>
      <c r="G42" s="187" t="s">
        <v>184</v>
      </c>
      <c r="H42" s="189"/>
      <c r="I42" s="43"/>
      <c r="J42" s="247" t="s">
        <v>82</v>
      </c>
    </row>
    <row r="43" spans="1:12" ht="24" customHeight="1" thickBot="1">
      <c r="A43" s="267"/>
      <c r="B43" s="258"/>
      <c r="C43" s="4" t="s">
        <v>90</v>
      </c>
      <c r="D43" s="29"/>
      <c r="E43" s="21"/>
      <c r="F43" s="21"/>
      <c r="G43" s="186" t="s">
        <v>116</v>
      </c>
      <c r="H43" s="188"/>
      <c r="I43" s="46"/>
      <c r="J43" s="249"/>
      <c r="L43" s="124" t="s">
        <v>103</v>
      </c>
    </row>
    <row r="44" spans="1:10" ht="24" customHeight="1" thickTop="1">
      <c r="A44" s="267"/>
      <c r="B44" s="243" t="s">
        <v>40</v>
      </c>
      <c r="C44" s="11" t="s">
        <v>89</v>
      </c>
      <c r="D44" s="23"/>
      <c r="E44" s="185"/>
      <c r="F44" s="128"/>
      <c r="G44" s="93"/>
      <c r="H44" s="45"/>
      <c r="I44" s="45"/>
      <c r="J44" s="75"/>
    </row>
    <row r="45" spans="1:10" ht="24" customHeight="1" thickBot="1">
      <c r="A45" s="267"/>
      <c r="B45" s="258"/>
      <c r="C45" s="4" t="s">
        <v>90</v>
      </c>
      <c r="D45" s="21"/>
      <c r="E45" s="184"/>
      <c r="F45" s="130"/>
      <c r="H45" s="41"/>
      <c r="I45" s="41"/>
      <c r="J45" s="60"/>
    </row>
    <row r="46" spans="1:10" ht="24" customHeight="1" thickTop="1">
      <c r="A46" s="261"/>
      <c r="B46" s="262" t="s">
        <v>38</v>
      </c>
      <c r="C46" s="11" t="s">
        <v>89</v>
      </c>
      <c r="D46" s="25"/>
      <c r="E46" s="28"/>
      <c r="F46" s="25"/>
      <c r="G46" s="93"/>
      <c r="H46" s="279" t="s">
        <v>82</v>
      </c>
      <c r="I46" s="279" t="s">
        <v>82</v>
      </c>
      <c r="J46" s="75"/>
    </row>
    <row r="47" spans="1:10" ht="24" customHeight="1" thickBot="1">
      <c r="A47" s="261"/>
      <c r="B47" s="263"/>
      <c r="C47" s="14" t="s">
        <v>90</v>
      </c>
      <c r="D47" s="27"/>
      <c r="E47" s="91"/>
      <c r="F47" s="73"/>
      <c r="G47" s="131"/>
      <c r="H47" s="281"/>
      <c r="I47" s="281"/>
      <c r="J47" s="65"/>
    </row>
    <row r="48" spans="1:10" ht="24" customHeight="1" thickTop="1">
      <c r="A48" s="266">
        <v>11</v>
      </c>
      <c r="B48" s="259" t="s">
        <v>4</v>
      </c>
      <c r="C48" s="13" t="s">
        <v>89</v>
      </c>
      <c r="D48" s="56"/>
      <c r="E48" s="90"/>
      <c r="F48" s="76"/>
      <c r="G48" s="35"/>
      <c r="H48" s="47"/>
      <c r="I48" s="47"/>
      <c r="J48" s="74"/>
    </row>
    <row r="49" spans="1:10" ht="24" customHeight="1" thickBot="1" thickTop="1">
      <c r="A49" s="267"/>
      <c r="B49" s="259"/>
      <c r="C49" s="4" t="s">
        <v>90</v>
      </c>
      <c r="D49" s="103"/>
      <c r="E49" s="26"/>
      <c r="F49" s="30"/>
      <c r="G49" s="102"/>
      <c r="H49" s="46"/>
      <c r="I49" s="46"/>
      <c r="J49" s="60"/>
    </row>
    <row r="50" spans="1:10" ht="24" customHeight="1" thickTop="1">
      <c r="A50" s="255" t="s">
        <v>58</v>
      </c>
      <c r="B50" s="262" t="s">
        <v>39</v>
      </c>
      <c r="C50" s="11" t="s">
        <v>89</v>
      </c>
      <c r="D50" s="25"/>
      <c r="E50" s="23"/>
      <c r="F50" s="25"/>
      <c r="G50" s="93"/>
      <c r="H50" s="279" t="s">
        <v>82</v>
      </c>
      <c r="I50" s="45"/>
      <c r="J50" s="75"/>
    </row>
    <row r="51" spans="1:10" ht="24" customHeight="1" thickBot="1">
      <c r="A51" s="261"/>
      <c r="B51" s="263"/>
      <c r="C51" s="14" t="s">
        <v>90</v>
      </c>
      <c r="D51" s="73"/>
      <c r="E51" s="61"/>
      <c r="F51" s="73"/>
      <c r="G51" s="92"/>
      <c r="H51" s="280"/>
      <c r="I51" s="46"/>
      <c r="J51" s="64"/>
    </row>
    <row r="52" spans="1:10" ht="24" customHeight="1" thickTop="1">
      <c r="A52" s="235" t="s">
        <v>76</v>
      </c>
      <c r="B52" s="233" t="s">
        <v>44</v>
      </c>
      <c r="C52" s="239" t="s">
        <v>69</v>
      </c>
      <c r="D52" s="56"/>
      <c r="E52" s="284" t="s">
        <v>82</v>
      </c>
      <c r="F52" s="52"/>
      <c r="G52" s="76"/>
      <c r="H52" s="58"/>
      <c r="I52" s="58"/>
      <c r="J52" s="59"/>
    </row>
    <row r="53" spans="1:10" ht="24" customHeight="1" thickBot="1">
      <c r="A53" s="236"/>
      <c r="B53" s="234"/>
      <c r="C53" s="240"/>
      <c r="D53" s="21"/>
      <c r="E53" s="285"/>
      <c r="F53" s="30"/>
      <c r="G53" s="30"/>
      <c r="H53" s="46"/>
      <c r="I53" s="46"/>
      <c r="J53" s="65"/>
    </row>
    <row r="54" spans="1:10" ht="24" customHeight="1" thickTop="1">
      <c r="A54" s="236"/>
      <c r="B54" s="243" t="s">
        <v>45</v>
      </c>
      <c r="C54" s="15" t="s">
        <v>89</v>
      </c>
      <c r="D54" s="23"/>
      <c r="E54" s="25"/>
      <c r="F54" s="23"/>
      <c r="G54" s="31"/>
      <c r="H54" s="45"/>
      <c r="I54" s="45"/>
      <c r="J54" s="75"/>
    </row>
    <row r="55" spans="1:10" ht="24" customHeight="1" thickBot="1">
      <c r="A55" s="237"/>
      <c r="B55" s="259"/>
      <c r="C55" s="49" t="s">
        <v>90</v>
      </c>
      <c r="D55" s="61"/>
      <c r="E55" s="73"/>
      <c r="F55" s="61"/>
      <c r="G55" s="62"/>
      <c r="H55" s="63"/>
      <c r="I55" s="63"/>
      <c r="J55" s="64"/>
    </row>
    <row r="56" spans="1:10" ht="24" customHeight="1" thickBot="1" thickTop="1">
      <c r="A56" s="94"/>
      <c r="B56" s="95" t="s">
        <v>60</v>
      </c>
      <c r="C56" s="96" t="s">
        <v>2</v>
      </c>
      <c r="D56" s="97" t="s">
        <v>84</v>
      </c>
      <c r="E56" s="97" t="s">
        <v>88</v>
      </c>
      <c r="F56" s="97" t="s">
        <v>86</v>
      </c>
      <c r="G56" s="97" t="s">
        <v>85</v>
      </c>
      <c r="H56" s="97" t="s">
        <v>87</v>
      </c>
      <c r="I56" s="97" t="s">
        <v>54</v>
      </c>
      <c r="J56" s="98" t="s">
        <v>64</v>
      </c>
    </row>
    <row r="57" spans="2:10" ht="24" customHeight="1" thickTop="1">
      <c r="B57" s="16" t="s">
        <v>0</v>
      </c>
      <c r="C57" s="17"/>
      <c r="D57" s="17"/>
      <c r="E57" s="17"/>
      <c r="F57" s="17"/>
      <c r="G57" s="1" t="s">
        <v>83</v>
      </c>
      <c r="I57" s="1"/>
      <c r="J57" s="18"/>
    </row>
    <row r="58" spans="2:10" ht="24" customHeight="1" thickTop="1">
      <c r="B58" s="16" t="s">
        <v>79</v>
      </c>
      <c r="C58" s="17"/>
      <c r="D58" s="17"/>
      <c r="E58" s="17"/>
      <c r="F58" s="17"/>
      <c r="G58" s="1" t="s">
        <v>61</v>
      </c>
      <c r="I58" s="1"/>
      <c r="J58" s="19"/>
    </row>
    <row r="59" spans="2:10" ht="24" customHeight="1" thickTop="1">
      <c r="B59" s="16" t="s">
        <v>78</v>
      </c>
      <c r="C59" s="17"/>
      <c r="D59" s="17"/>
      <c r="E59" s="17"/>
      <c r="F59" s="17"/>
      <c r="G59" s="1" t="s">
        <v>63</v>
      </c>
      <c r="I59" s="1"/>
      <c r="J59" s="19"/>
    </row>
    <row r="60" spans="8:10" ht="15" customHeight="1">
      <c r="H60" s="2"/>
      <c r="I60" s="2"/>
      <c r="J60" s="2"/>
    </row>
    <row r="70" ht="24" customHeight="1"/>
    <row r="71" ht="24" customHeight="1"/>
    <row r="72" ht="24" customHeight="1"/>
    <row r="73" ht="24" customHeight="1"/>
    <row r="74" ht="24" customHeight="1"/>
    <row r="75" ht="24" customHeight="1"/>
    <row r="76" ht="24"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sheetData>
  <sheetProtection/>
  <mergeCells count="67">
    <mergeCell ref="E52:E53"/>
    <mergeCell ref="I32:I33"/>
    <mergeCell ref="I46:I47"/>
    <mergeCell ref="E28:E29"/>
    <mergeCell ref="K36:M36"/>
    <mergeCell ref="K37:M37"/>
    <mergeCell ref="K38:M38"/>
    <mergeCell ref="K39:M39"/>
    <mergeCell ref="K40:M40"/>
    <mergeCell ref="K41:M41"/>
    <mergeCell ref="H34:H35"/>
    <mergeCell ref="I26:I27"/>
    <mergeCell ref="H46:H47"/>
    <mergeCell ref="H50:H51"/>
    <mergeCell ref="I40:I41"/>
    <mergeCell ref="I14:I15"/>
    <mergeCell ref="I18:I19"/>
    <mergeCell ref="B52:B53"/>
    <mergeCell ref="B46:B47"/>
    <mergeCell ref="B44:B45"/>
    <mergeCell ref="J6:J9"/>
    <mergeCell ref="B28:B29"/>
    <mergeCell ref="B36:B37"/>
    <mergeCell ref="B32:B33"/>
    <mergeCell ref="B48:B49"/>
    <mergeCell ref="J30:J31"/>
    <mergeCell ref="J36:J37"/>
    <mergeCell ref="A50:A51"/>
    <mergeCell ref="A36:A41"/>
    <mergeCell ref="A28:A35"/>
    <mergeCell ref="A48:A49"/>
    <mergeCell ref="A42:A45"/>
    <mergeCell ref="B3:J3"/>
    <mergeCell ref="J42:J43"/>
    <mergeCell ref="H20:H21"/>
    <mergeCell ref="H22:H23"/>
    <mergeCell ref="H32:H33"/>
    <mergeCell ref="A12:A15"/>
    <mergeCell ref="B54:B55"/>
    <mergeCell ref="A52:A55"/>
    <mergeCell ref="B38:B39"/>
    <mergeCell ref="A46:A47"/>
    <mergeCell ref="B40:B41"/>
    <mergeCell ref="B42:B43"/>
    <mergeCell ref="B50:B51"/>
    <mergeCell ref="B34:B35"/>
    <mergeCell ref="B30:B31"/>
    <mergeCell ref="B4:C4"/>
    <mergeCell ref="A10:A11"/>
    <mergeCell ref="A16:A23"/>
    <mergeCell ref="B10:B11"/>
    <mergeCell ref="B24:B25"/>
    <mergeCell ref="B14:B15"/>
    <mergeCell ref="B22:B23"/>
    <mergeCell ref="B18:B19"/>
    <mergeCell ref="B12:B13"/>
    <mergeCell ref="B20:B21"/>
    <mergeCell ref="B6:B9"/>
    <mergeCell ref="A24:A27"/>
    <mergeCell ref="I1:J1"/>
    <mergeCell ref="C52:C53"/>
    <mergeCell ref="B2:J2"/>
    <mergeCell ref="B26:B27"/>
    <mergeCell ref="B16:B17"/>
    <mergeCell ref="J16:J17"/>
    <mergeCell ref="J24:J25"/>
    <mergeCell ref="J28:J29"/>
  </mergeCells>
  <printOptions horizontalCentered="1" verticalCentered="1"/>
  <pageMargins left="0.35433070866141736" right="0.1968503937007874" top="0.5511811023622047" bottom="0.2755905511811024" header="0" footer="0"/>
  <pageSetup horizontalDpi="600" verticalDpi="600" orientation="portrait" paperSize="12" scale="65" r:id="rId2"/>
  <rowBreaks count="1" manualBreakCount="1">
    <brk id="59" max="9" man="1"/>
  </rowBreaks>
  <drawing r:id="rId1"/>
</worksheet>
</file>

<file path=xl/worksheets/sheet2.xml><?xml version="1.0" encoding="utf-8"?>
<worksheet xmlns="http://schemas.openxmlformats.org/spreadsheetml/2006/main" xmlns:r="http://schemas.openxmlformats.org/officeDocument/2006/relationships">
  <dimension ref="A1:Z24"/>
  <sheetViews>
    <sheetView zoomScale="90" zoomScaleNormal="90" zoomScalePageLayoutView="0" workbookViewId="0" topLeftCell="A1">
      <selection activeCell="AA8" sqref="AA8"/>
    </sheetView>
  </sheetViews>
  <sheetFormatPr defaultColWidth="8.875" defaultRowHeight="21.75" customHeight="1"/>
  <cols>
    <col min="1" max="1" width="2.625" style="107" customWidth="1"/>
    <col min="2" max="2" width="10.875" style="107" customWidth="1"/>
    <col min="3" max="16" width="5.875" style="107" customWidth="1"/>
    <col min="17" max="21" width="5.375" style="107" customWidth="1"/>
    <col min="22" max="22" width="7.375" style="107" customWidth="1"/>
    <col min="23" max="24" width="5.375" style="107" customWidth="1"/>
    <col min="25" max="25" width="8.875" style="107" customWidth="1"/>
    <col min="26" max="26" width="8.375" style="107" hidden="1" customWidth="1"/>
    <col min="27" max="16384" width="8.875" style="107" customWidth="1"/>
  </cols>
  <sheetData>
    <row r="1" spans="2:16" ht="21.75" customHeight="1">
      <c r="B1" s="108" t="s">
        <v>37</v>
      </c>
      <c r="C1" s="109"/>
      <c r="D1" s="109"/>
      <c r="E1" s="109"/>
      <c r="F1" s="109"/>
      <c r="G1" s="109"/>
      <c r="H1" s="109"/>
      <c r="I1" s="109"/>
      <c r="J1" s="109"/>
      <c r="K1" s="109"/>
      <c r="L1" s="109"/>
      <c r="M1" s="109"/>
      <c r="N1" s="109"/>
      <c r="O1" s="109"/>
      <c r="P1" s="109"/>
    </row>
    <row r="2" spans="17:24" ht="21.75" customHeight="1" thickBot="1">
      <c r="Q2" s="334" t="s">
        <v>211</v>
      </c>
      <c r="R2" s="334"/>
      <c r="S2" s="334"/>
      <c r="T2" s="334"/>
      <c r="U2" s="334"/>
      <c r="V2" s="334"/>
      <c r="W2" s="335"/>
      <c r="X2" s="335"/>
    </row>
    <row r="3" spans="1:26" s="114" customFormat="1" ht="30.75" customHeight="1" thickBot="1">
      <c r="A3" s="110"/>
      <c r="B3" s="111" t="s">
        <v>59</v>
      </c>
      <c r="C3" s="336" t="str">
        <f>B4</f>
        <v>千葉幕張</v>
      </c>
      <c r="D3" s="336"/>
      <c r="E3" s="337" t="str">
        <f>B6</f>
        <v>松戸東</v>
      </c>
      <c r="F3" s="338"/>
      <c r="G3" s="336" t="str">
        <f>B8</f>
        <v>市川シビック</v>
      </c>
      <c r="H3" s="336"/>
      <c r="I3" s="337" t="str">
        <f>B10</f>
        <v>浦安</v>
      </c>
      <c r="J3" s="338"/>
      <c r="K3" s="339" t="str">
        <f>B12</f>
        <v>成田コスモ  ポリタン</v>
      </c>
      <c r="L3" s="339"/>
      <c r="M3" s="337" t="str">
        <f>B14</f>
        <v>千葉若潮</v>
      </c>
      <c r="N3" s="338"/>
      <c r="O3" s="336" t="str">
        <f>B16</f>
        <v>千葉西</v>
      </c>
      <c r="P3" s="336"/>
      <c r="Q3" s="110" t="s">
        <v>9</v>
      </c>
      <c r="R3" s="112" t="s">
        <v>10</v>
      </c>
      <c r="S3" s="112" t="s">
        <v>11</v>
      </c>
      <c r="T3" s="112" t="s">
        <v>12</v>
      </c>
      <c r="U3" s="112" t="s">
        <v>13</v>
      </c>
      <c r="V3" s="112" t="s">
        <v>71</v>
      </c>
      <c r="W3" s="113" t="s">
        <v>72</v>
      </c>
      <c r="X3" s="111" t="s">
        <v>73</v>
      </c>
      <c r="Z3" s="139" t="s">
        <v>125</v>
      </c>
    </row>
    <row r="4" spans="1:26" ht="21.75" customHeight="1">
      <c r="A4" s="324" t="s">
        <v>74</v>
      </c>
      <c r="B4" s="326" t="s">
        <v>5</v>
      </c>
      <c r="C4" s="140"/>
      <c r="D4" s="141"/>
      <c r="E4" s="317" t="s">
        <v>14</v>
      </c>
      <c r="F4" s="318"/>
      <c r="G4" s="317"/>
      <c r="H4" s="318"/>
      <c r="I4" s="317"/>
      <c r="J4" s="318"/>
      <c r="K4" s="317" t="s">
        <v>210</v>
      </c>
      <c r="L4" s="318"/>
      <c r="M4" s="317"/>
      <c r="N4" s="318"/>
      <c r="O4" s="317" t="s">
        <v>14</v>
      </c>
      <c r="P4" s="318"/>
      <c r="Q4" s="319">
        <f>14-COUNTBLANK(C4:P4)</f>
        <v>3</v>
      </c>
      <c r="R4" s="309">
        <f>COUNTIF(C4:P4,"○")+COUNTIF(C4:P4,"□")</f>
        <v>0</v>
      </c>
      <c r="S4" s="321">
        <f>COUNTIF(C4:P4,"●")</f>
        <v>2</v>
      </c>
      <c r="T4" s="309">
        <f>COUNTIF(C4:P4,"△")</f>
        <v>0</v>
      </c>
      <c r="U4" s="309">
        <f>COUNTIF(C4:P4,"○")*3+COUNTIF(C4:P4,"□")*1</f>
        <v>0</v>
      </c>
      <c r="V4" s="311">
        <f>R4/Q4</f>
        <v>0</v>
      </c>
      <c r="W4" s="313">
        <f>(E5+G5+I5+K5+M5+O5)-(F5+H5+J5+L5+N5+P5)</f>
        <v>-17</v>
      </c>
      <c r="X4" s="315">
        <f>RANK(Z4,$Z$4:$Z$17)</f>
        <v>6</v>
      </c>
      <c r="Z4" s="295">
        <f>U4+W4/100</f>
        <v>-0.17</v>
      </c>
    </row>
    <row r="5" spans="1:26" ht="21.75" customHeight="1" thickBot="1">
      <c r="A5" s="332"/>
      <c r="B5" s="333"/>
      <c r="C5" s="142"/>
      <c r="D5" s="143"/>
      <c r="E5" s="144">
        <v>2</v>
      </c>
      <c r="F5" s="145">
        <v>11</v>
      </c>
      <c r="G5" s="144"/>
      <c r="H5" s="145"/>
      <c r="I5" s="144"/>
      <c r="J5" s="145"/>
      <c r="K5" s="144">
        <v>7</v>
      </c>
      <c r="L5" s="145">
        <v>6</v>
      </c>
      <c r="M5" s="144"/>
      <c r="N5" s="145"/>
      <c r="O5" s="144">
        <v>1</v>
      </c>
      <c r="P5" s="146">
        <v>10</v>
      </c>
      <c r="Q5" s="320"/>
      <c r="R5" s="310"/>
      <c r="S5" s="322"/>
      <c r="T5" s="310"/>
      <c r="U5" s="310"/>
      <c r="V5" s="312"/>
      <c r="W5" s="314"/>
      <c r="X5" s="316"/>
      <c r="Z5" s="296"/>
    </row>
    <row r="6" spans="1:26" ht="21.75" customHeight="1">
      <c r="A6" s="328" t="s">
        <v>15</v>
      </c>
      <c r="B6" s="329" t="s">
        <v>6</v>
      </c>
      <c r="C6" s="317" t="s">
        <v>17</v>
      </c>
      <c r="D6" s="318"/>
      <c r="E6" s="147"/>
      <c r="F6" s="148"/>
      <c r="G6" s="317" t="s">
        <v>123</v>
      </c>
      <c r="H6" s="318"/>
      <c r="I6" s="317" t="s">
        <v>122</v>
      </c>
      <c r="J6" s="318"/>
      <c r="K6" s="317"/>
      <c r="L6" s="318"/>
      <c r="M6" s="317"/>
      <c r="N6" s="318"/>
      <c r="O6" s="317" t="s">
        <v>207</v>
      </c>
      <c r="P6" s="323"/>
      <c r="Q6" s="319">
        <f>14-COUNTBLANK(C6:P6)</f>
        <v>4</v>
      </c>
      <c r="R6" s="309">
        <f>COUNTIF(C6:P6,"○")+COUNTIF(C6:P6,"□")</f>
        <v>2</v>
      </c>
      <c r="S6" s="321">
        <f>COUNTIF(C6:P6,"●")</f>
        <v>0</v>
      </c>
      <c r="T6" s="309">
        <f>COUNTIF(C6:P6,"△")</f>
        <v>1</v>
      </c>
      <c r="U6" s="309">
        <f>COUNTIF(C6:P6,"○")*3+COUNTIF(C6:P6,"□")*1</f>
        <v>4</v>
      </c>
      <c r="V6" s="311">
        <f>R6/Q6</f>
        <v>0.5</v>
      </c>
      <c r="W6" s="313">
        <f>(C7+G7+I7+K7+M7+O7)-(D7+H7+J7+L7+N7+P7)</f>
        <v>9</v>
      </c>
      <c r="X6" s="315">
        <f>RANK(Z6,$Z$4:$Z$17)</f>
        <v>4</v>
      </c>
      <c r="Z6" s="295">
        <f>U6+W6/100</f>
        <v>4.09</v>
      </c>
    </row>
    <row r="7" spans="1:26" ht="21.75" customHeight="1" thickBot="1">
      <c r="A7" s="325"/>
      <c r="B7" s="327"/>
      <c r="C7" s="144">
        <v>11</v>
      </c>
      <c r="D7" s="145">
        <v>2</v>
      </c>
      <c r="E7" s="149"/>
      <c r="F7" s="150"/>
      <c r="G7" s="144">
        <v>0</v>
      </c>
      <c r="H7" s="145">
        <v>7</v>
      </c>
      <c r="I7" s="144">
        <v>7</v>
      </c>
      <c r="J7" s="145">
        <v>0</v>
      </c>
      <c r="K7" s="144"/>
      <c r="L7" s="145"/>
      <c r="M7" s="144"/>
      <c r="N7" s="145"/>
      <c r="O7" s="144">
        <v>8</v>
      </c>
      <c r="P7" s="146">
        <v>8</v>
      </c>
      <c r="Q7" s="320"/>
      <c r="R7" s="310"/>
      <c r="S7" s="322"/>
      <c r="T7" s="310"/>
      <c r="U7" s="310"/>
      <c r="V7" s="312"/>
      <c r="W7" s="314"/>
      <c r="X7" s="316"/>
      <c r="Z7" s="296"/>
    </row>
    <row r="8" spans="1:26" ht="21.75" customHeight="1">
      <c r="A8" s="324" t="s">
        <v>18</v>
      </c>
      <c r="B8" s="326" t="s">
        <v>19</v>
      </c>
      <c r="C8" s="317"/>
      <c r="D8" s="318"/>
      <c r="E8" s="317" t="s">
        <v>122</v>
      </c>
      <c r="F8" s="318"/>
      <c r="G8" s="151"/>
      <c r="H8" s="152"/>
      <c r="I8" s="317" t="s">
        <v>20</v>
      </c>
      <c r="J8" s="318"/>
      <c r="K8" s="317"/>
      <c r="L8" s="318"/>
      <c r="M8" s="317"/>
      <c r="N8" s="318"/>
      <c r="O8" s="317" t="s">
        <v>21</v>
      </c>
      <c r="P8" s="323"/>
      <c r="Q8" s="319">
        <f>14-COUNTBLANK(C8:P8)</f>
        <v>3</v>
      </c>
      <c r="R8" s="309">
        <f>COUNTIF(C8:P8,"○")+COUNTIF(C8:P8,"□")</f>
        <v>2</v>
      </c>
      <c r="S8" s="321">
        <f>COUNTIF(C8:P8,"●")</f>
        <v>1</v>
      </c>
      <c r="T8" s="309">
        <f>COUNTIF(C8:P8,"△")</f>
        <v>0</v>
      </c>
      <c r="U8" s="309">
        <f>COUNTIF(C8:P8,"○")*3+COUNTIF(C8:P8,"□")*1</f>
        <v>4</v>
      </c>
      <c r="V8" s="311">
        <f>R8/Q8</f>
        <v>0.6666666666666666</v>
      </c>
      <c r="W8" s="313">
        <f>(C9+E9+I9+K9+M9+O9)-(D9+F9+J9+L9+N9+P9)</f>
        <v>14</v>
      </c>
      <c r="X8" s="315">
        <f>RANK(Z8,$Z$4:$Z$17)</f>
        <v>3</v>
      </c>
      <c r="Z8" s="295">
        <f>U8+W8/100</f>
        <v>4.14</v>
      </c>
    </row>
    <row r="9" spans="1:26" ht="21.75" customHeight="1" thickBot="1">
      <c r="A9" s="324"/>
      <c r="B9" s="326"/>
      <c r="C9" s="144"/>
      <c r="D9" s="145"/>
      <c r="E9" s="144">
        <v>7</v>
      </c>
      <c r="F9" s="145">
        <v>0</v>
      </c>
      <c r="G9" s="149"/>
      <c r="H9" s="150"/>
      <c r="I9" s="144">
        <v>23</v>
      </c>
      <c r="J9" s="145">
        <v>2</v>
      </c>
      <c r="K9" s="144"/>
      <c r="L9" s="145"/>
      <c r="M9" s="144"/>
      <c r="N9" s="145"/>
      <c r="O9" s="144">
        <v>0</v>
      </c>
      <c r="P9" s="146">
        <v>14</v>
      </c>
      <c r="Q9" s="320"/>
      <c r="R9" s="310"/>
      <c r="S9" s="322"/>
      <c r="T9" s="310"/>
      <c r="U9" s="310"/>
      <c r="V9" s="312"/>
      <c r="W9" s="314"/>
      <c r="X9" s="316"/>
      <c r="Z9" s="296"/>
    </row>
    <row r="10" spans="1:26" ht="21.75" customHeight="1">
      <c r="A10" s="328" t="s">
        <v>22</v>
      </c>
      <c r="B10" s="329" t="s">
        <v>7</v>
      </c>
      <c r="C10" s="317"/>
      <c r="D10" s="318"/>
      <c r="E10" s="317" t="s">
        <v>123</v>
      </c>
      <c r="F10" s="318"/>
      <c r="G10" s="317" t="s">
        <v>23</v>
      </c>
      <c r="H10" s="318"/>
      <c r="I10" s="151"/>
      <c r="J10" s="152"/>
      <c r="K10" s="317"/>
      <c r="L10" s="318"/>
      <c r="M10" s="317" t="s">
        <v>123</v>
      </c>
      <c r="N10" s="318"/>
      <c r="O10" s="317"/>
      <c r="P10" s="323"/>
      <c r="Q10" s="319">
        <f>14-COUNTBLANK(C10:P10)</f>
        <v>3</v>
      </c>
      <c r="R10" s="309">
        <f>COUNTIF(C10:P10,"○")+COUNTIF(C10:P10,"□")</f>
        <v>0</v>
      </c>
      <c r="S10" s="321">
        <f>COUNTIF(C10:P10,"●")</f>
        <v>1</v>
      </c>
      <c r="T10" s="309">
        <f>COUNTIF(C10:P10,"△")</f>
        <v>0</v>
      </c>
      <c r="U10" s="309">
        <f>COUNTIF(C10:P10,"○")*3+COUNTIF(C10:P10,"□")*1</f>
        <v>0</v>
      </c>
      <c r="V10" s="311">
        <f>R10/Q10</f>
        <v>0</v>
      </c>
      <c r="W10" s="313">
        <f>(C11+E11+G11+K11+M11+O11)-(D11+F11+H11+L11+N11+P11)</f>
        <v>-35</v>
      </c>
      <c r="X10" s="315">
        <f>RANK(Z10,$Z$4:$Z$17)</f>
        <v>7</v>
      </c>
      <c r="Z10" s="295">
        <f>U10+W10/100</f>
        <v>-0.35</v>
      </c>
    </row>
    <row r="11" spans="1:26" ht="21.75" customHeight="1" thickBot="1">
      <c r="A11" s="325"/>
      <c r="B11" s="327"/>
      <c r="C11" s="144"/>
      <c r="D11" s="145"/>
      <c r="E11" s="144">
        <v>0</v>
      </c>
      <c r="F11" s="145">
        <v>7</v>
      </c>
      <c r="G11" s="144">
        <v>2</v>
      </c>
      <c r="H11" s="145">
        <v>23</v>
      </c>
      <c r="I11" s="149"/>
      <c r="J11" s="150"/>
      <c r="K11" s="144"/>
      <c r="L11" s="145"/>
      <c r="M11" s="144">
        <v>0</v>
      </c>
      <c r="N11" s="145">
        <v>7</v>
      </c>
      <c r="O11" s="144"/>
      <c r="P11" s="146"/>
      <c r="Q11" s="320"/>
      <c r="R11" s="310"/>
      <c r="S11" s="322"/>
      <c r="T11" s="310"/>
      <c r="U11" s="310"/>
      <c r="V11" s="312"/>
      <c r="W11" s="314"/>
      <c r="X11" s="316"/>
      <c r="Z11" s="296"/>
    </row>
    <row r="12" spans="1:26" ht="21.75" customHeight="1">
      <c r="A12" s="324" t="s">
        <v>24</v>
      </c>
      <c r="B12" s="330" t="s">
        <v>126</v>
      </c>
      <c r="C12" s="317" t="s">
        <v>14</v>
      </c>
      <c r="D12" s="318"/>
      <c r="E12" s="317"/>
      <c r="F12" s="318"/>
      <c r="G12" s="317"/>
      <c r="H12" s="318"/>
      <c r="I12" s="317"/>
      <c r="J12" s="318"/>
      <c r="K12" s="151"/>
      <c r="L12" s="152"/>
      <c r="M12" s="317" t="s">
        <v>16</v>
      </c>
      <c r="N12" s="318"/>
      <c r="O12" s="317" t="s">
        <v>16</v>
      </c>
      <c r="P12" s="323"/>
      <c r="Q12" s="319">
        <f>14-COUNTBLANK(C12:P12)</f>
        <v>3</v>
      </c>
      <c r="R12" s="309">
        <f>COUNTIF(C12:P12,"○")+COUNTIF(C12:P12,"□")</f>
        <v>2</v>
      </c>
      <c r="S12" s="321">
        <f>COUNTIF(C12:P12,"●")</f>
        <v>1</v>
      </c>
      <c r="T12" s="309">
        <f>COUNTIF(C12:P12,"△")</f>
        <v>0</v>
      </c>
      <c r="U12" s="309">
        <f>COUNTIF(C12:P12,"○")*3+COUNTIF(C12:P12,"□")*1</f>
        <v>6</v>
      </c>
      <c r="V12" s="311">
        <f>R12/Q12</f>
        <v>0.6666666666666666</v>
      </c>
      <c r="W12" s="313">
        <f>(C13+E13+G13+I13+M13+O13)-(D13+F13+H13+J13+N13+P13)</f>
        <v>14</v>
      </c>
      <c r="X12" s="315">
        <f>RANK(Z12,$Z$4:$Z$17)</f>
        <v>2</v>
      </c>
      <c r="Z12" s="295">
        <f>U12+W12/100</f>
        <v>6.14</v>
      </c>
    </row>
    <row r="13" spans="1:26" ht="21.75" customHeight="1" thickBot="1">
      <c r="A13" s="324"/>
      <c r="B13" s="331"/>
      <c r="C13" s="144">
        <v>6</v>
      </c>
      <c r="D13" s="145">
        <v>7</v>
      </c>
      <c r="E13" s="144"/>
      <c r="F13" s="145"/>
      <c r="G13" s="144"/>
      <c r="H13" s="145"/>
      <c r="I13" s="144"/>
      <c r="J13" s="145"/>
      <c r="K13" s="149"/>
      <c r="L13" s="150"/>
      <c r="M13" s="144">
        <v>11</v>
      </c>
      <c r="N13" s="145">
        <v>0</v>
      </c>
      <c r="O13" s="144">
        <v>9</v>
      </c>
      <c r="P13" s="146">
        <v>5</v>
      </c>
      <c r="Q13" s="320"/>
      <c r="R13" s="310"/>
      <c r="S13" s="322"/>
      <c r="T13" s="310"/>
      <c r="U13" s="310"/>
      <c r="V13" s="312"/>
      <c r="W13" s="314"/>
      <c r="X13" s="316"/>
      <c r="Z13" s="296"/>
    </row>
    <row r="14" spans="1:26" ht="21.75" customHeight="1">
      <c r="A14" s="328" t="s">
        <v>25</v>
      </c>
      <c r="B14" s="329" t="s">
        <v>26</v>
      </c>
      <c r="C14" s="317"/>
      <c r="D14" s="318"/>
      <c r="E14" s="317"/>
      <c r="F14" s="318"/>
      <c r="G14" s="317"/>
      <c r="H14" s="318"/>
      <c r="I14" s="317" t="s">
        <v>122</v>
      </c>
      <c r="J14" s="318"/>
      <c r="K14" s="317" t="s">
        <v>27</v>
      </c>
      <c r="L14" s="318"/>
      <c r="M14" s="151"/>
      <c r="N14" s="152"/>
      <c r="O14" s="317"/>
      <c r="P14" s="323"/>
      <c r="Q14" s="319">
        <f>14-COUNTBLANK(C14:P14)</f>
        <v>2</v>
      </c>
      <c r="R14" s="309">
        <f>COUNTIF(C14:P14,"○")+COUNTIF(C14:P14,"□")</f>
        <v>1</v>
      </c>
      <c r="S14" s="321">
        <f>COUNTIF(C14:P14,"●")</f>
        <v>1</v>
      </c>
      <c r="T14" s="309">
        <f>COUNTIF(C14:P14,"△")</f>
        <v>0</v>
      </c>
      <c r="U14" s="309">
        <f>COUNTIF(C14:P14,"○")*3+COUNTIF(C14:P14,"□")*1</f>
        <v>1</v>
      </c>
      <c r="V14" s="311">
        <f>R14/Q14</f>
        <v>0.5</v>
      </c>
      <c r="W14" s="313">
        <f>(C15+E15+G15+I15+K15+O15)-(D15+F15+H15+J15+L15+P15)</f>
        <v>-4</v>
      </c>
      <c r="X14" s="315">
        <f>RANK(Z14,$Z$4:$Z$17)</f>
        <v>5</v>
      </c>
      <c r="Z14" s="295">
        <f>U14+W14/100</f>
        <v>0.96</v>
      </c>
    </row>
    <row r="15" spans="1:26" ht="21.75" customHeight="1" thickBot="1">
      <c r="A15" s="325"/>
      <c r="B15" s="327"/>
      <c r="C15" s="144"/>
      <c r="D15" s="145"/>
      <c r="E15" s="144"/>
      <c r="F15" s="145"/>
      <c r="G15" s="144"/>
      <c r="H15" s="145"/>
      <c r="I15" s="144">
        <v>7</v>
      </c>
      <c r="J15" s="145">
        <v>0</v>
      </c>
      <c r="K15" s="144">
        <v>0</v>
      </c>
      <c r="L15" s="145">
        <v>11</v>
      </c>
      <c r="M15" s="149"/>
      <c r="N15" s="150"/>
      <c r="O15" s="144"/>
      <c r="P15" s="146"/>
      <c r="Q15" s="320"/>
      <c r="R15" s="310"/>
      <c r="S15" s="322"/>
      <c r="T15" s="310"/>
      <c r="U15" s="310"/>
      <c r="V15" s="312"/>
      <c r="W15" s="314"/>
      <c r="X15" s="316"/>
      <c r="Z15" s="296"/>
    </row>
    <row r="16" spans="1:26" ht="21.75" customHeight="1">
      <c r="A16" s="324" t="s">
        <v>28</v>
      </c>
      <c r="B16" s="326" t="s">
        <v>8</v>
      </c>
      <c r="C16" s="317" t="s">
        <v>16</v>
      </c>
      <c r="D16" s="318"/>
      <c r="E16" s="317" t="s">
        <v>207</v>
      </c>
      <c r="F16" s="318"/>
      <c r="G16" s="317" t="s">
        <v>20</v>
      </c>
      <c r="H16" s="318"/>
      <c r="I16" s="317"/>
      <c r="J16" s="318"/>
      <c r="K16" s="317" t="s">
        <v>14</v>
      </c>
      <c r="L16" s="318"/>
      <c r="M16" s="317"/>
      <c r="N16" s="318"/>
      <c r="O16" s="151"/>
      <c r="P16" s="153"/>
      <c r="Q16" s="319">
        <f>14-COUNTBLANK(C16:P16)</f>
        <v>4</v>
      </c>
      <c r="R16" s="309">
        <f>COUNTIF(C16:P16,"○")+COUNTIF(C16:P16,"□")</f>
        <v>2</v>
      </c>
      <c r="S16" s="321">
        <f>COUNTIF(C16:P16,"●")</f>
        <v>1</v>
      </c>
      <c r="T16" s="309">
        <f>COUNTIF(C16:P16,"△")</f>
        <v>1</v>
      </c>
      <c r="U16" s="309">
        <f>COUNTIF(C16:P16,"○")*3+COUNTIF(C16:P16,"□")*1</f>
        <v>6</v>
      </c>
      <c r="V16" s="311">
        <f>R16/Q16</f>
        <v>0.5</v>
      </c>
      <c r="W16" s="313">
        <f>(C17+E17+G17+I17+K17+M17)-(D17+F17+H17+J17+L17+N17)</f>
        <v>19</v>
      </c>
      <c r="X16" s="315">
        <f>RANK(Z16,$Z$4:$Z$17)</f>
        <v>1</v>
      </c>
      <c r="Z16" s="295">
        <f>U16+W16/100</f>
        <v>6.19</v>
      </c>
    </row>
    <row r="17" spans="1:26" ht="21.75" customHeight="1" thickBot="1">
      <c r="A17" s="325"/>
      <c r="B17" s="327"/>
      <c r="C17" s="144">
        <v>10</v>
      </c>
      <c r="D17" s="145">
        <v>1</v>
      </c>
      <c r="E17" s="144">
        <v>8</v>
      </c>
      <c r="F17" s="145">
        <v>8</v>
      </c>
      <c r="G17" s="144">
        <v>14</v>
      </c>
      <c r="H17" s="145">
        <v>0</v>
      </c>
      <c r="I17" s="144"/>
      <c r="J17" s="145"/>
      <c r="K17" s="144">
        <v>5</v>
      </c>
      <c r="L17" s="145">
        <v>9</v>
      </c>
      <c r="M17" s="144"/>
      <c r="N17" s="145"/>
      <c r="O17" s="154"/>
      <c r="P17" s="155"/>
      <c r="Q17" s="320"/>
      <c r="R17" s="310"/>
      <c r="S17" s="322"/>
      <c r="T17" s="310"/>
      <c r="U17" s="310"/>
      <c r="V17" s="312"/>
      <c r="W17" s="314"/>
      <c r="X17" s="316"/>
      <c r="Z17" s="296"/>
    </row>
    <row r="18" spans="6:23" ht="21.75" customHeight="1">
      <c r="F18" s="109"/>
      <c r="G18" s="109"/>
      <c r="H18" s="109"/>
      <c r="I18" s="109"/>
      <c r="U18" s="109"/>
      <c r="V18" s="109"/>
      <c r="W18" s="109"/>
    </row>
    <row r="19" spans="2:23" ht="21.75" customHeight="1">
      <c r="B19" s="115" t="s">
        <v>29</v>
      </c>
      <c r="D19" s="115" t="s">
        <v>124</v>
      </c>
      <c r="G19" s="109"/>
      <c r="H19" s="109"/>
      <c r="I19" s="109"/>
      <c r="J19" s="109"/>
      <c r="V19" s="109"/>
      <c r="W19" s="109"/>
    </row>
    <row r="21" ht="21.75" customHeight="1">
      <c r="C21" s="1" t="s">
        <v>30</v>
      </c>
    </row>
    <row r="22" spans="2:24" ht="21.75" customHeight="1">
      <c r="B22" s="297" t="s">
        <v>62</v>
      </c>
      <c r="C22" s="300"/>
      <c r="D22" s="301"/>
      <c r="E22" s="301"/>
      <c r="F22" s="301"/>
      <c r="G22" s="301"/>
      <c r="H22" s="301"/>
      <c r="I22" s="301"/>
      <c r="J22" s="301"/>
      <c r="K22" s="301"/>
      <c r="L22" s="301"/>
      <c r="M22" s="301"/>
      <c r="N22" s="301"/>
      <c r="O22" s="301"/>
      <c r="P22" s="301"/>
      <c r="Q22" s="301"/>
      <c r="R22" s="301"/>
      <c r="S22" s="301"/>
      <c r="T22" s="301"/>
      <c r="U22" s="301"/>
      <c r="V22" s="301"/>
      <c r="W22" s="301"/>
      <c r="X22" s="302"/>
    </row>
    <row r="23" spans="2:24" ht="21.75" customHeight="1">
      <c r="B23" s="298"/>
      <c r="C23" s="303"/>
      <c r="D23" s="304"/>
      <c r="E23" s="304"/>
      <c r="F23" s="304"/>
      <c r="G23" s="304"/>
      <c r="H23" s="304"/>
      <c r="I23" s="304"/>
      <c r="J23" s="304"/>
      <c r="K23" s="304"/>
      <c r="L23" s="304"/>
      <c r="M23" s="304"/>
      <c r="N23" s="304"/>
      <c r="O23" s="304"/>
      <c r="P23" s="304"/>
      <c r="Q23" s="304"/>
      <c r="R23" s="304"/>
      <c r="S23" s="304"/>
      <c r="T23" s="304"/>
      <c r="U23" s="304"/>
      <c r="V23" s="304"/>
      <c r="W23" s="304"/>
      <c r="X23" s="305"/>
    </row>
    <row r="24" spans="2:24" ht="21.75" customHeight="1">
      <c r="B24" s="299"/>
      <c r="C24" s="306"/>
      <c r="D24" s="307"/>
      <c r="E24" s="307"/>
      <c r="F24" s="307"/>
      <c r="G24" s="307"/>
      <c r="H24" s="307"/>
      <c r="I24" s="307"/>
      <c r="J24" s="307"/>
      <c r="K24" s="307"/>
      <c r="L24" s="307"/>
      <c r="M24" s="307"/>
      <c r="N24" s="307"/>
      <c r="O24" s="307"/>
      <c r="P24" s="307"/>
      <c r="Q24" s="307"/>
      <c r="R24" s="307"/>
      <c r="S24" s="307"/>
      <c r="T24" s="307"/>
      <c r="U24" s="307"/>
      <c r="V24" s="307"/>
      <c r="W24" s="307"/>
      <c r="X24" s="308"/>
    </row>
  </sheetData>
  <sheetProtection sheet="1"/>
  <mergeCells count="129">
    <mergeCell ref="Q2:X2"/>
    <mergeCell ref="C3:D3"/>
    <mergeCell ref="E3:F3"/>
    <mergeCell ref="G3:H3"/>
    <mergeCell ref="I3:J3"/>
    <mergeCell ref="K3:L3"/>
    <mergeCell ref="M3:N3"/>
    <mergeCell ref="O3:P3"/>
    <mergeCell ref="A4:A5"/>
    <mergeCell ref="B4:B5"/>
    <mergeCell ref="E4:F4"/>
    <mergeCell ref="G4:H4"/>
    <mergeCell ref="I4:J4"/>
    <mergeCell ref="K4:L4"/>
    <mergeCell ref="M4:N4"/>
    <mergeCell ref="O4:P4"/>
    <mergeCell ref="Q4:Q5"/>
    <mergeCell ref="R4:R5"/>
    <mergeCell ref="S4:S5"/>
    <mergeCell ref="T4:T5"/>
    <mergeCell ref="U4:U5"/>
    <mergeCell ref="V4:V5"/>
    <mergeCell ref="W4:W5"/>
    <mergeCell ref="X4:X5"/>
    <mergeCell ref="A6:A7"/>
    <mergeCell ref="B6:B7"/>
    <mergeCell ref="C6:D6"/>
    <mergeCell ref="G6:H6"/>
    <mergeCell ref="I6:J6"/>
    <mergeCell ref="K6:L6"/>
    <mergeCell ref="M6:N6"/>
    <mergeCell ref="O6:P6"/>
    <mergeCell ref="Q6:Q7"/>
    <mergeCell ref="R6:R7"/>
    <mergeCell ref="S6:S7"/>
    <mergeCell ref="T6:T7"/>
    <mergeCell ref="U6:U7"/>
    <mergeCell ref="V6:V7"/>
    <mergeCell ref="W6:W7"/>
    <mergeCell ref="X6:X7"/>
    <mergeCell ref="A8:A9"/>
    <mergeCell ref="B8:B9"/>
    <mergeCell ref="C8:D8"/>
    <mergeCell ref="E8:F8"/>
    <mergeCell ref="I8:J8"/>
    <mergeCell ref="K8:L8"/>
    <mergeCell ref="M8:N8"/>
    <mergeCell ref="O8:P8"/>
    <mergeCell ref="Q8:Q9"/>
    <mergeCell ref="R8:R9"/>
    <mergeCell ref="S8:S9"/>
    <mergeCell ref="T8:T9"/>
    <mergeCell ref="U8:U9"/>
    <mergeCell ref="V8:V9"/>
    <mergeCell ref="W8:W9"/>
    <mergeCell ref="X8:X9"/>
    <mergeCell ref="A10:A11"/>
    <mergeCell ref="B10:B11"/>
    <mergeCell ref="C10:D10"/>
    <mergeCell ref="E10:F10"/>
    <mergeCell ref="G10:H10"/>
    <mergeCell ref="K10:L10"/>
    <mergeCell ref="M10:N10"/>
    <mergeCell ref="O10:P10"/>
    <mergeCell ref="Q10:Q11"/>
    <mergeCell ref="R10:R11"/>
    <mergeCell ref="S10:S11"/>
    <mergeCell ref="T10:T11"/>
    <mergeCell ref="T12:T13"/>
    <mergeCell ref="U10:U11"/>
    <mergeCell ref="V10:V11"/>
    <mergeCell ref="W10:W11"/>
    <mergeCell ref="X10:X11"/>
    <mergeCell ref="A12:A13"/>
    <mergeCell ref="B12:B13"/>
    <mergeCell ref="C12:D12"/>
    <mergeCell ref="E12:F12"/>
    <mergeCell ref="G12:H12"/>
    <mergeCell ref="M12:N12"/>
    <mergeCell ref="O12:P12"/>
    <mergeCell ref="Q12:Q13"/>
    <mergeCell ref="R12:R13"/>
    <mergeCell ref="S12:S13"/>
    <mergeCell ref="I12:J12"/>
    <mergeCell ref="U12:U13"/>
    <mergeCell ref="V12:V13"/>
    <mergeCell ref="W12:W13"/>
    <mergeCell ref="X12:X13"/>
    <mergeCell ref="A14:A15"/>
    <mergeCell ref="B14:B15"/>
    <mergeCell ref="C14:D14"/>
    <mergeCell ref="E14:F14"/>
    <mergeCell ref="G14:H14"/>
    <mergeCell ref="I14:J14"/>
    <mergeCell ref="V14:V15"/>
    <mergeCell ref="W14:W15"/>
    <mergeCell ref="X14:X15"/>
    <mergeCell ref="A16:A17"/>
    <mergeCell ref="B16:B17"/>
    <mergeCell ref="C16:D16"/>
    <mergeCell ref="E16:F16"/>
    <mergeCell ref="G16:H16"/>
    <mergeCell ref="I16:J16"/>
    <mergeCell ref="K14:L14"/>
    <mergeCell ref="S16:S17"/>
    <mergeCell ref="T16:T17"/>
    <mergeCell ref="U14:U15"/>
    <mergeCell ref="O14:P14"/>
    <mergeCell ref="Q14:Q15"/>
    <mergeCell ref="R14:R15"/>
    <mergeCell ref="S14:S15"/>
    <mergeCell ref="T14:T15"/>
    <mergeCell ref="B22:B24"/>
    <mergeCell ref="C22:X24"/>
    <mergeCell ref="U16:U17"/>
    <mergeCell ref="V16:V17"/>
    <mergeCell ref="W16:W17"/>
    <mergeCell ref="X16:X17"/>
    <mergeCell ref="K16:L16"/>
    <mergeCell ref="M16:N16"/>
    <mergeCell ref="Q16:Q17"/>
    <mergeCell ref="R16:R17"/>
    <mergeCell ref="Z16:Z17"/>
    <mergeCell ref="Z4:Z5"/>
    <mergeCell ref="Z6:Z7"/>
    <mergeCell ref="Z8:Z9"/>
    <mergeCell ref="Z10:Z11"/>
    <mergeCell ref="Z12:Z13"/>
    <mergeCell ref="Z14:Z15"/>
  </mergeCells>
  <printOptions horizontalCentered="1" verticalCentered="1"/>
  <pageMargins left="0.7874015748031497" right="0.7874015748031497" top="0.984251968503937" bottom="0.984251968503937" header="0.5118110236220472" footer="0.5118110236220472"/>
  <pageSetup orientation="landscape" paperSize="10" scale="90" r:id="rId1"/>
</worksheet>
</file>

<file path=xl/worksheets/sheet3.xml><?xml version="1.0" encoding="utf-8"?>
<worksheet xmlns="http://schemas.openxmlformats.org/spreadsheetml/2006/main" xmlns:r="http://schemas.openxmlformats.org/officeDocument/2006/relationships">
  <dimension ref="A2:Y20"/>
  <sheetViews>
    <sheetView zoomScalePageLayoutView="0" workbookViewId="0" topLeftCell="A1">
      <selection activeCell="R14" sqref="R14"/>
    </sheetView>
  </sheetViews>
  <sheetFormatPr defaultColWidth="6.625" defaultRowHeight="20.25" customHeight="1"/>
  <cols>
    <col min="1" max="16384" width="6.625" style="158" customWidth="1"/>
  </cols>
  <sheetData>
    <row r="2" spans="1:20" s="161" customFormat="1" ht="20.25" customHeight="1">
      <c r="A2" s="345" t="s">
        <v>128</v>
      </c>
      <c r="B2" s="345"/>
      <c r="D2" s="345" t="s">
        <v>129</v>
      </c>
      <c r="E2" s="345"/>
      <c r="G2" s="345" t="s">
        <v>130</v>
      </c>
      <c r="H2" s="345"/>
      <c r="J2" s="345" t="s">
        <v>131</v>
      </c>
      <c r="K2" s="345"/>
      <c r="M2" s="345" t="s">
        <v>132</v>
      </c>
      <c r="N2" s="345"/>
      <c r="P2" s="345" t="s">
        <v>133</v>
      </c>
      <c r="Q2" s="345"/>
      <c r="S2" s="345" t="s">
        <v>134</v>
      </c>
      <c r="T2" s="345"/>
    </row>
    <row r="3" spans="1:20" ht="20.25" customHeight="1">
      <c r="A3" s="346" t="s">
        <v>135</v>
      </c>
      <c r="B3" s="346"/>
      <c r="D3" s="346" t="s">
        <v>136</v>
      </c>
      <c r="E3" s="346"/>
      <c r="G3" s="346" t="s">
        <v>137</v>
      </c>
      <c r="H3" s="346"/>
      <c r="J3" s="346" t="s">
        <v>138</v>
      </c>
      <c r="K3" s="346"/>
      <c r="M3" s="346" t="s">
        <v>139</v>
      </c>
      <c r="N3" s="346"/>
      <c r="P3" s="346" t="s">
        <v>140</v>
      </c>
      <c r="Q3" s="346"/>
      <c r="S3" s="346" t="s">
        <v>141</v>
      </c>
      <c r="T3" s="346"/>
    </row>
    <row r="4" spans="1:20" ht="20.25" customHeight="1">
      <c r="A4" s="346" t="s">
        <v>149</v>
      </c>
      <c r="B4" s="346"/>
      <c r="D4" s="346" t="s">
        <v>150</v>
      </c>
      <c r="E4" s="346"/>
      <c r="G4" s="346" t="s">
        <v>151</v>
      </c>
      <c r="H4" s="346"/>
      <c r="J4" s="346" t="s">
        <v>152</v>
      </c>
      <c r="K4" s="346"/>
      <c r="M4" s="346" t="s">
        <v>153</v>
      </c>
      <c r="N4" s="346"/>
      <c r="P4" s="346" t="s">
        <v>154</v>
      </c>
      <c r="Q4" s="346"/>
      <c r="S4" s="346" t="s">
        <v>155</v>
      </c>
      <c r="T4" s="346"/>
    </row>
    <row r="5" spans="1:20" ht="20.25" customHeight="1">
      <c r="A5" s="346" t="s">
        <v>156</v>
      </c>
      <c r="B5" s="346"/>
      <c r="D5" s="346" t="s">
        <v>157</v>
      </c>
      <c r="E5" s="346"/>
      <c r="G5" s="346" t="s">
        <v>158</v>
      </c>
      <c r="H5" s="346"/>
      <c r="J5" s="346" t="s">
        <v>159</v>
      </c>
      <c r="K5" s="346"/>
      <c r="M5" s="346" t="s">
        <v>160</v>
      </c>
      <c r="N5" s="346"/>
      <c r="P5" s="346" t="s">
        <v>161</v>
      </c>
      <c r="Q5" s="346"/>
      <c r="S5" s="346" t="s">
        <v>162</v>
      </c>
      <c r="T5" s="346"/>
    </row>
    <row r="6" spans="1:20" ht="20.25" customHeight="1">
      <c r="A6" s="347" t="s">
        <v>163</v>
      </c>
      <c r="B6" s="347"/>
      <c r="D6" s="347" t="s">
        <v>164</v>
      </c>
      <c r="E6" s="347"/>
      <c r="G6" s="347" t="s">
        <v>165</v>
      </c>
      <c r="H6" s="347"/>
      <c r="J6" s="347" t="s">
        <v>166</v>
      </c>
      <c r="K6" s="347"/>
      <c r="M6" s="347" t="s">
        <v>167</v>
      </c>
      <c r="N6" s="347"/>
      <c r="P6" s="347" t="s">
        <v>168</v>
      </c>
      <c r="Q6" s="347"/>
      <c r="S6" s="347" t="s">
        <v>169</v>
      </c>
      <c r="T6" s="347"/>
    </row>
    <row r="7" spans="2:8" ht="20.25" customHeight="1">
      <c r="B7" s="160"/>
      <c r="D7" s="160"/>
      <c r="G7" s="160"/>
      <c r="H7" s="160"/>
    </row>
    <row r="8" spans="1:20" s="162" customFormat="1" ht="20.25" customHeight="1">
      <c r="A8" s="163" t="s">
        <v>74</v>
      </c>
      <c r="B8" s="157" t="s">
        <v>142</v>
      </c>
      <c r="D8" s="164" t="s">
        <v>170</v>
      </c>
      <c r="E8" s="157" t="s">
        <v>143</v>
      </c>
      <c r="G8" s="164" t="s">
        <v>18</v>
      </c>
      <c r="H8" s="157" t="s">
        <v>148</v>
      </c>
      <c r="J8" s="163" t="s">
        <v>22</v>
      </c>
      <c r="K8" s="157" t="s">
        <v>144</v>
      </c>
      <c r="M8" s="163" t="s">
        <v>171</v>
      </c>
      <c r="N8" s="157" t="s">
        <v>147</v>
      </c>
      <c r="P8" s="163" t="s">
        <v>172</v>
      </c>
      <c r="Q8" s="157" t="s">
        <v>145</v>
      </c>
      <c r="S8" s="163" t="s">
        <v>28</v>
      </c>
      <c r="T8" s="157" t="s">
        <v>146</v>
      </c>
    </row>
    <row r="9" spans="1:20" s="162" customFormat="1" ht="20.25" customHeight="1">
      <c r="A9" s="166"/>
      <c r="B9" s="167"/>
      <c r="C9" s="167"/>
      <c r="D9" s="168"/>
      <c r="E9" s="167"/>
      <c r="F9" s="167"/>
      <c r="G9" s="168"/>
      <c r="H9" s="167"/>
      <c r="I9" s="167"/>
      <c r="J9" s="166"/>
      <c r="K9" s="167"/>
      <c r="L9" s="167"/>
      <c r="M9" s="166"/>
      <c r="N9" s="167"/>
      <c r="O9" s="167"/>
      <c r="P9" s="166"/>
      <c r="Q9" s="167"/>
      <c r="R9" s="167"/>
      <c r="S9" s="166"/>
      <c r="T9" s="167"/>
    </row>
    <row r="10" ht="20.25" customHeight="1" thickBot="1">
      <c r="A10" s="165" t="s">
        <v>174</v>
      </c>
    </row>
    <row r="11" spans="1:21" ht="20.25" customHeight="1">
      <c r="A11" s="345" t="s">
        <v>128</v>
      </c>
      <c r="B11" s="345"/>
      <c r="C11" s="157"/>
      <c r="D11" s="345" t="s">
        <v>129</v>
      </c>
      <c r="E11" s="345"/>
      <c r="F11" s="157"/>
      <c r="G11" s="345" t="s">
        <v>130</v>
      </c>
      <c r="H11" s="345"/>
      <c r="I11" s="157"/>
      <c r="J11" s="345" t="s">
        <v>131</v>
      </c>
      <c r="K11" s="345"/>
      <c r="L11" s="157"/>
      <c r="M11" s="345" t="s">
        <v>132</v>
      </c>
      <c r="N11" s="345"/>
      <c r="O11" s="157"/>
      <c r="P11" s="345" t="s">
        <v>133</v>
      </c>
      <c r="Q11" s="345"/>
      <c r="R11" s="177"/>
      <c r="S11" s="348" t="s">
        <v>134</v>
      </c>
      <c r="T11" s="349"/>
      <c r="U11" s="340" t="s">
        <v>181</v>
      </c>
    </row>
    <row r="12" spans="1:21" ht="20.25" customHeight="1">
      <c r="A12" s="171" t="str">
        <f>$B$8</f>
        <v>幕張</v>
      </c>
      <c r="B12" s="171" t="str">
        <f>$E$8</f>
        <v>松戸東</v>
      </c>
      <c r="C12" s="175" t="s">
        <v>175</v>
      </c>
      <c r="D12" s="172" t="str">
        <f>$B$8</f>
        <v>幕張</v>
      </c>
      <c r="E12" s="172" t="str">
        <f>$K$8</f>
        <v>浦安</v>
      </c>
      <c r="F12" s="176" t="s">
        <v>203</v>
      </c>
      <c r="G12" s="172" t="str">
        <f>$B$8</f>
        <v>幕張</v>
      </c>
      <c r="H12" s="172" t="str">
        <f>$Q$8</f>
        <v>若潮</v>
      </c>
      <c r="I12" s="176" t="s">
        <v>205</v>
      </c>
      <c r="J12" s="172" t="str">
        <f>$E$8</f>
        <v>松戸東</v>
      </c>
      <c r="K12" s="172" t="str">
        <f>$T$8</f>
        <v>千葉西</v>
      </c>
      <c r="L12" s="176" t="s">
        <v>180</v>
      </c>
      <c r="M12" s="171" t="str">
        <f>$B$8</f>
        <v>幕張</v>
      </c>
      <c r="N12" s="171" t="str">
        <f>$T$8</f>
        <v>千葉西</v>
      </c>
      <c r="O12" s="175" t="s">
        <v>179</v>
      </c>
      <c r="P12" s="172" t="str">
        <f>$B$8</f>
        <v>幕張</v>
      </c>
      <c r="Q12" s="172" t="str">
        <f>$N$8</f>
        <v>成田</v>
      </c>
      <c r="R12" s="178" t="s">
        <v>180</v>
      </c>
      <c r="S12" s="179" t="str">
        <f>$B$8</f>
        <v>幕張</v>
      </c>
      <c r="T12" s="180" t="str">
        <f>$H$8</f>
        <v>市川</v>
      </c>
      <c r="U12" s="341"/>
    </row>
    <row r="13" spans="1:21" ht="20.25" customHeight="1">
      <c r="A13" s="171" t="str">
        <f>$H$8</f>
        <v>市川</v>
      </c>
      <c r="B13" s="171" t="str">
        <f>$K$8</f>
        <v>浦安</v>
      </c>
      <c r="C13" s="175" t="s">
        <v>175</v>
      </c>
      <c r="D13" s="172" t="str">
        <f>$E$8</f>
        <v>松戸東</v>
      </c>
      <c r="E13" s="172" t="str">
        <f>$Q$8</f>
        <v>若潮</v>
      </c>
      <c r="F13" s="176" t="s">
        <v>204</v>
      </c>
      <c r="G13" s="171" t="str">
        <f>$E$8</f>
        <v>松戸東</v>
      </c>
      <c r="H13" s="171" t="str">
        <f>$K$8</f>
        <v>浦安</v>
      </c>
      <c r="I13" s="175" t="s">
        <v>177</v>
      </c>
      <c r="J13" s="172" t="str">
        <f>$H$8</f>
        <v>市川</v>
      </c>
      <c r="K13" s="172" t="str">
        <f>$N$8</f>
        <v>成田</v>
      </c>
      <c r="L13" s="176" t="s">
        <v>203</v>
      </c>
      <c r="M13" s="171" t="str">
        <f>$E$8</f>
        <v>松戸東</v>
      </c>
      <c r="N13" s="171" t="str">
        <f>$H$8</f>
        <v>市川</v>
      </c>
      <c r="O13" s="175" t="s">
        <v>179</v>
      </c>
      <c r="P13" s="172" t="str">
        <f>$K$8</f>
        <v>浦安</v>
      </c>
      <c r="Q13" s="172" t="str">
        <f>$T$8</f>
        <v>千葉西</v>
      </c>
      <c r="R13" s="178" t="s">
        <v>205</v>
      </c>
      <c r="S13" s="179" t="str">
        <f>$E$8</f>
        <v>松戸東</v>
      </c>
      <c r="T13" s="180" t="str">
        <f>$N$8</f>
        <v>成田</v>
      </c>
      <c r="U13" s="342" t="s">
        <v>182</v>
      </c>
    </row>
    <row r="14" spans="1:21" ht="20.25" customHeight="1">
      <c r="A14" s="171" t="str">
        <f>$N$8</f>
        <v>成田</v>
      </c>
      <c r="B14" s="171" t="str">
        <f>$Q$8</f>
        <v>若潮</v>
      </c>
      <c r="C14" s="175" t="s">
        <v>175</v>
      </c>
      <c r="D14" s="171" t="str">
        <f>$H$8</f>
        <v>市川</v>
      </c>
      <c r="E14" s="171" t="str">
        <f>$T$8</f>
        <v>千葉西</v>
      </c>
      <c r="F14" s="175" t="s">
        <v>176</v>
      </c>
      <c r="G14" s="171" t="str">
        <f>$N$8</f>
        <v>成田</v>
      </c>
      <c r="H14" s="171" t="str">
        <f>$T$8</f>
        <v>千葉西</v>
      </c>
      <c r="I14" s="175" t="s">
        <v>177</v>
      </c>
      <c r="J14" s="171" t="str">
        <f>$K$8</f>
        <v>浦安</v>
      </c>
      <c r="K14" s="171" t="str">
        <f>$Q$8</f>
        <v>若潮</v>
      </c>
      <c r="L14" s="175" t="s">
        <v>178</v>
      </c>
      <c r="M14" s="172" t="str">
        <f>$K$8</f>
        <v>浦安</v>
      </c>
      <c r="N14" s="172" t="str">
        <f>$N$8</f>
        <v>成田</v>
      </c>
      <c r="O14" s="176" t="s">
        <v>204</v>
      </c>
      <c r="P14" s="172" t="str">
        <f>$H$8</f>
        <v>市川</v>
      </c>
      <c r="Q14" s="172" t="str">
        <f>$Q$8</f>
        <v>若潮</v>
      </c>
      <c r="R14" s="178" t="s">
        <v>180</v>
      </c>
      <c r="S14" s="179" t="str">
        <f>$Q$8</f>
        <v>若潮</v>
      </c>
      <c r="T14" s="180" t="str">
        <f>$T$8</f>
        <v>千葉西</v>
      </c>
      <c r="U14" s="343"/>
    </row>
    <row r="15" spans="1:21" ht="20.25" customHeight="1" thickBot="1">
      <c r="A15" s="172" t="str">
        <f>$T$8</f>
        <v>千葉西</v>
      </c>
      <c r="B15" s="173"/>
      <c r="C15" s="173"/>
      <c r="D15" s="172" t="str">
        <f>$N$8</f>
        <v>成田</v>
      </c>
      <c r="E15" s="173"/>
      <c r="F15" s="173"/>
      <c r="G15" s="172" t="str">
        <f>$H$8</f>
        <v>市川</v>
      </c>
      <c r="H15" s="173"/>
      <c r="I15" s="173"/>
      <c r="J15" s="172" t="str">
        <f>$B$8</f>
        <v>幕張</v>
      </c>
      <c r="K15" s="173"/>
      <c r="L15" s="173"/>
      <c r="M15" s="172" t="str">
        <f>$Q$8</f>
        <v>若潮</v>
      </c>
      <c r="N15" s="173"/>
      <c r="O15" s="173"/>
      <c r="P15" s="172" t="str">
        <f>$E$8</f>
        <v>松戸東</v>
      </c>
      <c r="Q15" s="173"/>
      <c r="R15" s="173"/>
      <c r="S15" s="181" t="str">
        <f>$K$8</f>
        <v>浦安</v>
      </c>
      <c r="T15" s="182"/>
      <c r="U15" s="344"/>
    </row>
    <row r="16" spans="1:16" ht="20.25" customHeight="1">
      <c r="A16" s="167"/>
      <c r="D16" s="170"/>
      <c r="E16" s="169"/>
      <c r="F16" s="174"/>
      <c r="G16" s="167"/>
      <c r="J16" s="167"/>
      <c r="M16" s="167"/>
      <c r="P16" s="167"/>
    </row>
    <row r="17" spans="4:6" ht="20.25" customHeight="1">
      <c r="D17" s="159"/>
      <c r="E17" s="159"/>
      <c r="F17" s="161" t="s">
        <v>173</v>
      </c>
    </row>
    <row r="18" ht="20.25" customHeight="1">
      <c r="F18" s="174"/>
    </row>
    <row r="20" spans="21:25" ht="20.25" customHeight="1">
      <c r="U20" s="165"/>
      <c r="V20" s="165"/>
      <c r="W20" s="165"/>
      <c r="X20" s="165"/>
      <c r="Y20" s="165"/>
    </row>
  </sheetData>
  <sheetProtection/>
  <mergeCells count="44">
    <mergeCell ref="A11:B11"/>
    <mergeCell ref="D11:E11"/>
    <mergeCell ref="G11:H11"/>
    <mergeCell ref="J11:K11"/>
    <mergeCell ref="M11:N11"/>
    <mergeCell ref="P11:Q11"/>
    <mergeCell ref="S11:T11"/>
    <mergeCell ref="A2:B2"/>
    <mergeCell ref="A3:B3"/>
    <mergeCell ref="A4:B4"/>
    <mergeCell ref="A5:B5"/>
    <mergeCell ref="A6:B6"/>
    <mergeCell ref="D2:E2"/>
    <mergeCell ref="D3:E3"/>
    <mergeCell ref="D4:E4"/>
    <mergeCell ref="D5:E5"/>
    <mergeCell ref="M5:N5"/>
    <mergeCell ref="M6:N6"/>
    <mergeCell ref="D6:E6"/>
    <mergeCell ref="G2:H2"/>
    <mergeCell ref="G3:H3"/>
    <mergeCell ref="G4:H4"/>
    <mergeCell ref="G5:H5"/>
    <mergeCell ref="G6:H6"/>
    <mergeCell ref="S5:T5"/>
    <mergeCell ref="S6:T6"/>
    <mergeCell ref="J2:K2"/>
    <mergeCell ref="J3:K3"/>
    <mergeCell ref="J4:K4"/>
    <mergeCell ref="J5:K5"/>
    <mergeCell ref="J6:K6"/>
    <mergeCell ref="M2:N2"/>
    <mergeCell ref="M3:N3"/>
    <mergeCell ref="M4:N4"/>
    <mergeCell ref="U11:U12"/>
    <mergeCell ref="U13:U15"/>
    <mergeCell ref="P2:Q2"/>
    <mergeCell ref="P3:Q3"/>
    <mergeCell ref="P4:Q4"/>
    <mergeCell ref="P5:Q5"/>
    <mergeCell ref="P6:Q6"/>
    <mergeCell ref="S2:T2"/>
    <mergeCell ref="S3:T3"/>
    <mergeCell ref="S4:T4"/>
  </mergeCells>
  <printOptions/>
  <pageMargins left="0.7" right="0.7" top="0.75" bottom="0.75" header="0.3" footer="0.3"/>
  <pageSetup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dimension ref="B1:F13"/>
  <sheetViews>
    <sheetView showGridLines="0" zoomScalePageLayoutView="0" workbookViewId="0" topLeftCell="A1">
      <selection activeCell="A1" sqref="A1"/>
    </sheetView>
  </sheetViews>
  <sheetFormatPr defaultColWidth="9.00390625" defaultRowHeight="13.5"/>
  <cols>
    <col min="1" max="1" width="1.00390625" style="0" customWidth="1"/>
    <col min="2" max="2" width="56.375" style="0" customWidth="1"/>
    <col min="3" max="3" width="1.37890625" style="0" customWidth="1"/>
    <col min="4" max="4" width="4.875" style="0" customWidth="1"/>
    <col min="5" max="6" width="14.00390625" style="0" customWidth="1"/>
  </cols>
  <sheetData>
    <row r="1" spans="2:6" ht="27">
      <c r="B1" s="215" t="s">
        <v>212</v>
      </c>
      <c r="C1" s="215"/>
      <c r="D1" s="223"/>
      <c r="E1" s="223"/>
      <c r="F1" s="223"/>
    </row>
    <row r="2" spans="2:6" ht="13.5">
      <c r="B2" s="215" t="s">
        <v>213</v>
      </c>
      <c r="C2" s="215"/>
      <c r="D2" s="223"/>
      <c r="E2" s="223"/>
      <c r="F2" s="223"/>
    </row>
    <row r="3" spans="2:6" ht="13.5">
      <c r="B3" s="216"/>
      <c r="C3" s="216"/>
      <c r="D3" s="224"/>
      <c r="E3" s="224"/>
      <c r="F3" s="224"/>
    </row>
    <row r="4" spans="2:6" ht="54">
      <c r="B4" s="216" t="s">
        <v>214</v>
      </c>
      <c r="C4" s="216"/>
      <c r="D4" s="224"/>
      <c r="E4" s="224"/>
      <c r="F4" s="224"/>
    </row>
    <row r="5" spans="2:6" ht="13.5">
      <c r="B5" s="216"/>
      <c r="C5" s="216"/>
      <c r="D5" s="224"/>
      <c r="E5" s="224"/>
      <c r="F5" s="224"/>
    </row>
    <row r="6" spans="2:6" ht="13.5">
      <c r="B6" s="215" t="s">
        <v>215</v>
      </c>
      <c r="C6" s="215"/>
      <c r="D6" s="223"/>
      <c r="E6" s="223" t="s">
        <v>216</v>
      </c>
      <c r="F6" s="223" t="s">
        <v>217</v>
      </c>
    </row>
    <row r="7" spans="2:6" ht="14.25" thickBot="1">
      <c r="B7" s="216"/>
      <c r="C7" s="216"/>
      <c r="D7" s="224"/>
      <c r="E7" s="224"/>
      <c r="F7" s="224"/>
    </row>
    <row r="8" spans="2:6" ht="41.25" thickBot="1">
      <c r="B8" s="217" t="s">
        <v>218</v>
      </c>
      <c r="C8" s="218"/>
      <c r="D8" s="225"/>
      <c r="E8" s="225">
        <v>25</v>
      </c>
      <c r="F8" s="226" t="s">
        <v>219</v>
      </c>
    </row>
    <row r="9" spans="2:6" ht="14.25" thickBot="1">
      <c r="B9" s="216"/>
      <c r="C9" s="216"/>
      <c r="D9" s="224"/>
      <c r="E9" s="224"/>
      <c r="F9" s="224"/>
    </row>
    <row r="10" spans="2:6" ht="54">
      <c r="B10" s="219" t="s">
        <v>220</v>
      </c>
      <c r="C10" s="220"/>
      <c r="D10" s="227"/>
      <c r="E10" s="227">
        <v>12</v>
      </c>
      <c r="F10" s="228"/>
    </row>
    <row r="11" spans="2:6" ht="14.25" thickBot="1">
      <c r="B11" s="221"/>
      <c r="C11" s="222"/>
      <c r="D11" s="229"/>
      <c r="E11" s="230" t="s">
        <v>221</v>
      </c>
      <c r="F11" s="231" t="s">
        <v>219</v>
      </c>
    </row>
    <row r="12" spans="2:6" ht="13.5">
      <c r="B12" s="216"/>
      <c r="C12" s="216"/>
      <c r="D12" s="224"/>
      <c r="E12" s="224"/>
      <c r="F12" s="224"/>
    </row>
    <row r="13" spans="2:6" ht="13.5">
      <c r="B13" s="216"/>
      <c r="C13" s="216"/>
      <c r="D13" s="224"/>
      <c r="E13" s="224"/>
      <c r="F13" s="224"/>
    </row>
  </sheetData>
  <sheetProtection/>
  <hyperlinks>
    <hyperlink ref="E11" location="'日程表'!A1:M88" display="'日程表'!A1:M88"/>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宮川電気通信工業㈱</dc:creator>
  <cp:keywords/>
  <dc:description/>
  <cp:lastModifiedBy>sgo-ohta</cp:lastModifiedBy>
  <cp:lastPrinted>2013-07-01T08:12:48Z</cp:lastPrinted>
  <dcterms:created xsi:type="dcterms:W3CDTF">2006-12-28T02:02:19Z</dcterms:created>
  <dcterms:modified xsi:type="dcterms:W3CDTF">2013-08-21T09:29:05Z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