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0032D69E-9E17-41BB-AC35-3157CF7229F0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F22" i="1"/>
  <c r="U23" i="1"/>
  <c r="O23" i="1"/>
  <c r="Q2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<sst xmlns="http://schemas.openxmlformats.org/spreadsheetml/2006/main" count="119" uniqueCount="109">
  <si>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</si>
  <si>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</si>
  <si>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</si>
  <si>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</si>
  <si>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</si>
  <si>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</si>
  <si>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</si>
  <si>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</si>
  <si>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</si>
  <si>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</si>
  <si>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</si>
  <si>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</si>
  <si>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</si>
  <si>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</si>
  <si>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</si>
  <si>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</si>
  <si>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</si>
  <si>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</si>
  <si>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</si>
  <si>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</si>
  <si>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</si>
  <si>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</si>
  <si>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</si>
  <si>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</si>
  <si>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</si>
  <si>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</si>
  <si>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</si>
  <si>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</si>
  <si>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</si>
  <si>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</si>
  <si>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</si>
  <si>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</si>
  <si>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</si>
  <si>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</si>
  <si>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</si>
  <si>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</si>
  <si>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</si>
  <si>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</si>
  <si>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</si>
  <si>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</si>
  <si>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</si>
  <si>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</si>
  <si>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</si>
  <si>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</si>
  <si>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</si>
  <si>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</si>
  <si>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</si>
  <si>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</si>
  <si>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</si>
  <si>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</si>
  <si>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</si>
  <si>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</si>
  <si>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</si>
  <si>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</si>
  <si>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</si>
  <si>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</si>
  <si>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</si>
  <si>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</si>
  <si>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</si>
  <si>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</si>
  <si>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</si>
  <si>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</si>
  <si>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</si>
  <si>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</si>
  <si>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</si>
  <si>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</si>
  <si>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</si>
  <si>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</si>
  <si>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</si>
  <si>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</si>
  <si>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</si>
  <si>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</si>
  <si>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</si>
  <si>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</si>
  <si>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</si>
  <si>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</si>
  <si>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</si>
  <si>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</si>
  <si>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</si>
  <si>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</si>
  <si>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</si>
  <si>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</si>
  <si>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</si>
  <si>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</si>
  <si>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</si>
  <si>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</si>
  <si>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</si>
  <si>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</si>
  <si>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</si>
  <si>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</si>
  <si>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</si>
  <si>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</si>
  <si>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</si>
  <si>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</si>
  <si>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</si>
  <si>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</si>
  <si>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</si>
  <si>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</si>
  <si>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</si>
  <si>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</si>
  <si>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</si>
  <si>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</si>
  <si>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</si>
  <si>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</si>
  <si>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</si>
  <si>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</si>
  <si>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</si>
  <si>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</si>
  <si>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2025年5月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</si>
</sst>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>
      <selection activeCell="S41" sqref="S41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56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/>
      <c r="J3" s="21">
        <f>E3+SUM(G3:I3)</f>
        <v>3845.07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92</v>
      </c>
      <c r="P3" s="21">
        <v>2941.28</v>
      </c>
      <c r="Q3" s="35">
        <f>IFERROR(ROUND(R3/N3,0),"-")</f>
        <v>21</v>
      </c>
      <c r="R3" s="21">
        <v>680</v>
      </c>
      <c r="S3" s="21"/>
      <c r="T3" s="25"/>
      <c r="U3" s="21">
        <f>P3+SUM(R3:T3)</f>
        <v>3621.28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43">
        <f>IFERROR(ROUND(E4/C4,0),"-")</f>
        <v>151</v>
      </c>
      <c r="E4" s="8">
        <v>4692.55</v>
      </c>
      <c r="F4" s="43">
        <f>IFERROR(ROUND(G4/C4,0),"-")</f>
        <v>58</v>
      </c>
      <c r="G4" s="17">
        <v>1784.01</v>
      </c>
      <c r="H4" s="8"/>
      <c r="I4" s="16"/>
      <c r="J4" s="8">
        <f t="shared" ref="J4:J7" si="0">E4+SUM(G4:I4)</f>
        <v>6476.56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80</v>
      </c>
      <c r="P4" s="8">
        <v>2967.53</v>
      </c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2967.53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43">
        <f>IFERROR(ROUND(E5/C5,0),"-")</f>
        <v>412</v>
      </c>
      <c r="E5" s="8">
        <v>8243.86</v>
      </c>
      <c r="F5" s="43">
        <f t="shared" ref="F5:F6" si="4">IFERROR(ROUND(G5/C5,0),"-")</f>
        <v>41</v>
      </c>
      <c r="G5" s="17">
        <v>812.89</v>
      </c>
      <c r="H5" s="8"/>
      <c r="I5" s="16">
        <v>1250</v>
      </c>
      <c r="J5" s="8">
        <f t="shared" si="0"/>
        <v>10306.75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27</v>
      </c>
      <c r="E6" s="8">
        <v>713.37</v>
      </c>
      <c r="F6" s="36">
        <f t="shared" si="4"/>
        <v>0</v>
      </c>
      <c r="G6" s="17"/>
      <c r="H6" s="8"/>
      <c r="I6" s="16"/>
      <c r="J6" s="8">
        <f t="shared" si="0"/>
        <v>713.37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9"/>
      <c r="L7" s="27"/>
      <c r="M7" s="28" t="s">
        <v>95</v>
      </c>
      <c r="N7" s="24">
        <f>SUM(N3:N6)</f>
        <v>131</v>
      </c>
      <c r="O7" s="24">
        <f>ROUND(P7/N7,0)</f>
        <v>83</v>
      </c>
      <c r="P7" s="24">
        <f>SUM(P3:P6)</f>
        <v>10822.600000000002</v>
      </c>
      <c r="Q7" s="24">
        <f>ROUND(R7/N7,0)</f>
        <v>5</v>
      </c>
      <c r="R7" s="24">
        <f>SUM(R3:R6)</f>
        <v>680</v>
      </c>
      <c r="S7" s="24">
        <f t="shared" ref="S7:U7" si="6">SUM(S3:S6)</f>
        <v>0</v>
      </c>
      <c r="T7" s="24">
        <f t="shared" si="6"/>
        <v>0</v>
      </c>
      <c r="U7" s="24">
        <f t="shared" si="6"/>
        <v>11502.600000000002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43">
        <f>IFERROR(ROUND(E8/C8,0),"-")</f>
        <v>175</v>
      </c>
      <c r="E8" s="8">
        <v>2100</v>
      </c>
      <c r="F8" s="41">
        <f>IFERROR(ROUND(G8/C8,0),"-")</f>
        <v>26</v>
      </c>
      <c r="G8" s="17">
        <v>306.77</v>
      </c>
      <c r="H8" s="8"/>
      <c r="I8" s="16"/>
      <c r="J8" s="8">
        <f>E8+SUM(G8:I8)</f>
        <v>2406.77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18</v>
      </c>
      <c r="P8" s="21">
        <v>794.81</v>
      </c>
      <c r="Q8" s="35">
        <f>IFERROR(ROUND(R8/N8,0),"-")</f>
        <v>5</v>
      </c>
      <c r="R8" s="21">
        <v>200</v>
      </c>
      <c r="S8" s="21"/>
      <c r="T8" s="25"/>
      <c r="U8" s="21">
        <f>P8+SUM(R8:T8)</f>
        <v>994.81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156</v>
      </c>
      <c r="E9" s="19">
        <f>SUM(E3:E8)</f>
        <v>24094.850000000002</v>
      </c>
      <c r="F9" s="24">
        <f t="shared" ref="F9" si="8">ROUND(G9/C9,0)</f>
        <v>25</v>
      </c>
      <c r="G9" s="19">
        <f>SUM(G3:G8)</f>
        <v>3833.67</v>
      </c>
      <c r="H9" s="24">
        <f>SUM(H3:H8)</f>
        <v>0</v>
      </c>
      <c r="I9" s="19">
        <f>SUM(I3:I8)</f>
        <v>2250</v>
      </c>
      <c r="J9" s="24">
        <f>SUM(J3:J8)</f>
        <v>30178.52</v>
      </c>
      <c r="K9" s="9"/>
      <c r="L9" s="11"/>
      <c r="M9" s="8" t="s">
        <v>30</v>
      </c>
      <c r="N9" s="8">
        <v>17</v>
      </c>
      <c r="O9" s="36">
        <f>IFERROR(ROUND(P9/N9,0),"-")</f>
        <v>100</v>
      </c>
      <c r="P9" s="8">
        <v>1700</v>
      </c>
      <c r="Q9" s="43">
        <f t="shared" ref="Q9:Q11" si="9">IFERROR(ROUND(R9/N9,0),"-")</f>
        <v>30</v>
      </c>
      <c r="R9" s="17">
        <v>510</v>
      </c>
      <c r="S9" s="8"/>
      <c r="T9" s="16"/>
      <c r="U9" s="8">
        <f t="shared" ref="U9:U10" si="10">P9+SUM(R9:T9)</f>
        <v>2210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44">
        <f t="shared" ref="D10:D15" si="11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2">E10+SUM(G10:I10)</f>
        <v>5193.92</v>
      </c>
      <c r="K10" s="9"/>
      <c r="L10" s="11"/>
      <c r="M10" s="8" t="s">
        <v>29</v>
      </c>
      <c r="N10" s="8">
        <v>22</v>
      </c>
      <c r="O10" s="43">
        <f t="shared" ref="O10:O11" si="13">IFERROR(ROUND(P10/N10,0),"-")</f>
        <v>157</v>
      </c>
      <c r="P10" s="8">
        <v>3450</v>
      </c>
      <c r="Q10" s="43">
        <f t="shared" si="9"/>
        <v>31</v>
      </c>
      <c r="R10" s="17">
        <v>690</v>
      </c>
      <c r="S10" s="8"/>
      <c r="T10" s="16"/>
      <c r="U10" s="8">
        <f t="shared" si="10"/>
        <v>4140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52</v>
      </c>
      <c r="E11" s="8">
        <v>1250</v>
      </c>
      <c r="F11" s="43">
        <f>IFERROR(ROUND(G11/C11,0),"-")</f>
        <v>63</v>
      </c>
      <c r="G11" s="17">
        <v>1500</v>
      </c>
      <c r="H11" s="8"/>
      <c r="I11" s="16">
        <v>1000</v>
      </c>
      <c r="J11" s="8">
        <f t="shared" si="12"/>
        <v>3750</v>
      </c>
      <c r="K11" s="9"/>
      <c r="L11" s="11"/>
      <c r="M11" s="8" t="s">
        <v>28</v>
      </c>
      <c r="N11" s="8">
        <v>22</v>
      </c>
      <c r="O11" s="36">
        <f t="shared" si="13"/>
        <v>55</v>
      </c>
      <c r="P11" s="8">
        <v>1200.03</v>
      </c>
      <c r="Q11" s="36">
        <f t="shared" si="9"/>
        <v>0</v>
      </c>
      <c r="R11" s="17"/>
      <c r="S11" s="8"/>
      <c r="T11" s="16"/>
      <c r="U11" s="8">
        <f>P11+SUM(R11:T11)</f>
        <v>1200.03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143</v>
      </c>
      <c r="E12" s="8">
        <v>4150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4150</v>
      </c>
      <c r="K12" s="9"/>
      <c r="L12" s="11"/>
      <c r="M12" s="12" t="s">
        <v>96</v>
      </c>
      <c r="N12" s="24">
        <f>SUM(N8:N11)</f>
        <v>104</v>
      </c>
      <c r="O12" s="24">
        <f>ROUND(P12/N12,0)</f>
        <v>69</v>
      </c>
      <c r="P12" s="24">
        <f>SUM(P8:P11)</f>
        <v>7144.8399999999992</v>
      </c>
      <c r="Q12" s="24">
        <f>ROUND(R12/N12,0)</f>
        <v>13</v>
      </c>
      <c r="R12" s="24">
        <f>SUM(R8:R11)</f>
        <v>1400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8544.84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43">
        <f t="shared" si="11"/>
        <v>248</v>
      </c>
      <c r="E13" s="8">
        <v>5210</v>
      </c>
      <c r="F13" s="43">
        <f t="shared" si="14"/>
        <v>38</v>
      </c>
      <c r="G13" s="17">
        <v>790</v>
      </c>
      <c r="H13" s="8"/>
      <c r="I13" s="16">
        <v>1000</v>
      </c>
      <c r="J13" s="8">
        <f t="shared" si="12"/>
        <v>7000</v>
      </c>
      <c r="K13" s="9"/>
      <c r="L13" s="26">
        <v>10</v>
      </c>
      <c r="M13" s="21" t="s">
        <v>27</v>
      </c>
      <c r="N13" s="21">
        <v>71</v>
      </c>
      <c r="O13" s="44">
        <f>IFERROR(ROUND(P13/N13,0),"-")</f>
        <v>161</v>
      </c>
      <c r="P13" s="21">
        <v>11447.27</v>
      </c>
      <c r="Q13" s="44">
        <f>IFERROR(ROUND(R13/N13,0),"-")</f>
        <v>62</v>
      </c>
      <c r="R13" s="21">
        <v>4366.8500000000004</v>
      </c>
      <c r="S13" s="21"/>
      <c r="T13" s="25">
        <v>1000</v>
      </c>
      <c r="U13" s="21">
        <f>P13+SUM(R13:T13)</f>
        <v>16814.120000000003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3</v>
      </c>
      <c r="E14" s="8">
        <v>35.21</v>
      </c>
      <c r="F14" s="36">
        <f t="shared" si="14"/>
        <v>26</v>
      </c>
      <c r="G14" s="17">
        <v>286.98</v>
      </c>
      <c r="H14" s="8"/>
      <c r="I14" s="16"/>
      <c r="J14" s="8">
        <f t="shared" si="12"/>
        <v>322.19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79</v>
      </c>
      <c r="P14" s="8">
        <v>1900</v>
      </c>
      <c r="Q14" s="36">
        <f t="shared" ref="Q14:Q18" si="18">IFERROR(ROUND(R14/N14,0),"-")</f>
        <v>14</v>
      </c>
      <c r="R14" s="17">
        <v>329.33</v>
      </c>
      <c r="S14" s="8"/>
      <c r="T14" s="16"/>
      <c r="U14" s="8">
        <f t="shared" ref="U14:U18" si="19">P14+SUM(R14:T14)</f>
        <v>2229.33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128</v>
      </c>
      <c r="E15" s="8">
        <v>1923.17</v>
      </c>
      <c r="F15" s="43">
        <f t="shared" si="14"/>
        <v>76</v>
      </c>
      <c r="G15" s="17">
        <v>1143.8499999999999</v>
      </c>
      <c r="H15" s="8"/>
      <c r="I15" s="16">
        <v>281.69</v>
      </c>
      <c r="J15" s="8">
        <f t="shared" si="12"/>
        <v>3348.71</v>
      </c>
      <c r="K15" s="9"/>
      <c r="L15" s="11"/>
      <c r="M15" s="8" t="s">
        <v>25</v>
      </c>
      <c r="N15" s="8">
        <v>8</v>
      </c>
      <c r="O15" s="36">
        <f t="shared" si="17"/>
        <v>127</v>
      </c>
      <c r="P15" s="8">
        <v>1017.94</v>
      </c>
      <c r="Q15" s="36">
        <f t="shared" si="18"/>
        <v>0</v>
      </c>
      <c r="R15" s="17"/>
      <c r="S15" s="8"/>
      <c r="T15" s="16"/>
      <c r="U15" s="8">
        <f t="shared" si="19"/>
        <v>1017.94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131</v>
      </c>
      <c r="E16" s="24">
        <f>SUM(E10:E15)</f>
        <v>16618.379999999997</v>
      </c>
      <c r="F16" s="24">
        <f t="shared" ref="F16" si="21">ROUND(G16/C16,0)</f>
        <v>34</v>
      </c>
      <c r="G16" s="24">
        <f>SUM(G10:G15)</f>
        <v>4260.83</v>
      </c>
      <c r="H16" s="24">
        <f>SUM(H10:H15)</f>
        <v>0</v>
      </c>
      <c r="I16" s="24">
        <f t="shared" ref="I16" si="22">SUM(I10:I15)</f>
        <v>2885.61</v>
      </c>
      <c r="J16" s="24">
        <f>SUM(J10:J15)</f>
        <v>23764.819999999996</v>
      </c>
      <c r="K16" s="9"/>
      <c r="L16" s="11"/>
      <c r="M16" s="8" t="s">
        <v>24</v>
      </c>
      <c r="N16" s="8">
        <v>13</v>
      </c>
      <c r="O16" s="36">
        <f t="shared" si="17"/>
        <v>77</v>
      </c>
      <c r="P16" s="8">
        <v>1000</v>
      </c>
      <c r="Q16" s="43">
        <f t="shared" si="18"/>
        <v>49</v>
      </c>
      <c r="R16" s="17">
        <v>639.15</v>
      </c>
      <c r="S16" s="8"/>
      <c r="T16" s="16"/>
      <c r="U16" s="8">
        <f t="shared" si="19"/>
        <v>1639.15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43">
        <f>IFERROR(ROUND(E17/C17,0),"-")</f>
        <v>287</v>
      </c>
      <c r="E17" s="21">
        <v>34723.360000000001</v>
      </c>
      <c r="F17" s="44">
        <f>IFERROR(ROUND(G17/C17,0),"-")</f>
        <v>55</v>
      </c>
      <c r="G17" s="21">
        <v>6711.04</v>
      </c>
      <c r="H17" s="21"/>
      <c r="I17" s="25">
        <v>25919.01</v>
      </c>
      <c r="J17" s="14">
        <f t="shared" si="12"/>
        <v>67353.41</v>
      </c>
      <c r="K17" s="9"/>
      <c r="L17" s="11"/>
      <c r="M17" s="8" t="s">
        <v>23</v>
      </c>
      <c r="N17" s="8">
        <v>36</v>
      </c>
      <c r="O17" s="43">
        <f t="shared" si="17"/>
        <v>1526</v>
      </c>
      <c r="P17" s="8">
        <v>54953</v>
      </c>
      <c r="Q17" s="43">
        <f t="shared" si="18"/>
        <v>155</v>
      </c>
      <c r="R17" s="17">
        <v>5565.07</v>
      </c>
      <c r="S17" s="8"/>
      <c r="T17" s="16"/>
      <c r="U17" s="8">
        <f t="shared" si="19"/>
        <v>60518.07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74</v>
      </c>
      <c r="E18" s="8">
        <v>4280.25</v>
      </c>
      <c r="F18" s="36">
        <f>IFERROR(ROUND(G18/C18,0),"-")</f>
        <v>1</v>
      </c>
      <c r="G18" s="17">
        <v>29.85</v>
      </c>
      <c r="H18" s="8"/>
      <c r="I18" s="16"/>
      <c r="J18" s="8">
        <f t="shared" ref="J18:J22" si="23">E18+SUM(G18:I18)</f>
        <v>4310.1000000000004</v>
      </c>
      <c r="K18" s="9"/>
      <c r="L18" s="11"/>
      <c r="M18" s="29" t="s">
        <v>22</v>
      </c>
      <c r="N18" s="8">
        <v>68</v>
      </c>
      <c r="O18" s="43">
        <f t="shared" si="17"/>
        <v>159</v>
      </c>
      <c r="P18" s="8">
        <v>10806.5</v>
      </c>
      <c r="Q18" s="36">
        <f t="shared" si="18"/>
        <v>16</v>
      </c>
      <c r="R18" s="17">
        <v>1100</v>
      </c>
      <c r="S18" s="8"/>
      <c r="T18" s="16"/>
      <c r="U18" s="8">
        <f t="shared" si="19"/>
        <v>11906.5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145</v>
      </c>
      <c r="E19" s="8">
        <v>6398.94</v>
      </c>
      <c r="F19" s="43">
        <f t="shared" ref="F19:F22" si="24">IFERROR(ROUND(G19/C19,0),"-")</f>
        <v>32</v>
      </c>
      <c r="G19" s="17">
        <v>1427.95</v>
      </c>
      <c r="H19" s="8"/>
      <c r="I19" s="16"/>
      <c r="J19" s="8">
        <f t="shared" si="23"/>
        <v>7826.8899999999994</v>
      </c>
      <c r="K19" s="9"/>
      <c r="L19" s="27"/>
      <c r="M19" s="28" t="s">
        <v>97</v>
      </c>
      <c r="N19" s="24">
        <f>SUM(N13:N18)</f>
        <v>220</v>
      </c>
      <c r="O19" s="24">
        <f>ROUND(P19/N19,0)</f>
        <v>369</v>
      </c>
      <c r="P19" s="24">
        <f>SUM(P13:P18)</f>
        <v>81124.710000000006</v>
      </c>
      <c r="Q19" s="24">
        <f>ROUND(R19/N19,0)</f>
        <v>55</v>
      </c>
      <c r="R19" s="24">
        <f>SUM(R13:R18)</f>
        <v>12000.4</v>
      </c>
      <c r="S19" s="24">
        <f>SUM(S13:S18)</f>
        <v>0</v>
      </c>
      <c r="T19" s="24">
        <f>SUM(T13:T18)</f>
        <v>1000</v>
      </c>
      <c r="U19" s="24">
        <f>SUM(U13:U18)</f>
        <v>94125.11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70</v>
      </c>
      <c r="E20" s="8">
        <v>1616.74</v>
      </c>
      <c r="F20" s="36">
        <f t="shared" si="24"/>
        <v>1</v>
      </c>
      <c r="G20" s="17">
        <v>29.85</v>
      </c>
      <c r="H20" s="8"/>
      <c r="I20" s="16"/>
      <c r="J20" s="8">
        <f t="shared" si="23"/>
        <v>1646.59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132</v>
      </c>
      <c r="P20" s="21">
        <v>7766.67</v>
      </c>
      <c r="Q20" s="44">
        <f>IFERROR(ROUND(R20/N20,0),"-")</f>
        <v>33</v>
      </c>
      <c r="R20" s="21">
        <v>1974.7</v>
      </c>
      <c r="S20" s="21"/>
      <c r="T20" s="25">
        <v>1000</v>
      </c>
      <c r="U20" s="21">
        <f>P20+SUM(R20:T20)</f>
        <v>10741.369999999999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43">
        <f t="shared" ref="D21:D23" si="25">IFERROR(ROUND(E21/C21,0),"-")</f>
        <v>349</v>
      </c>
      <c r="E21" s="8">
        <v>9766.2800000000007</v>
      </c>
      <c r="F21" s="43">
        <f t="shared" si="24"/>
        <v>39</v>
      </c>
      <c r="G21" s="17">
        <v>1095.21</v>
      </c>
      <c r="H21" s="8"/>
      <c r="I21" s="16"/>
      <c r="J21" s="8">
        <f t="shared" si="23"/>
        <v>10861.490000000002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91</v>
      </c>
      <c r="P21" s="8">
        <v>3016.32</v>
      </c>
      <c r="Q21" s="36">
        <f t="shared" ref="Q21:Q25" si="27">IFERROR(ROUND(R21/N21,0),"-")</f>
        <v>23</v>
      </c>
      <c r="R21" s="17">
        <v>762.86</v>
      </c>
      <c r="S21" s="8"/>
      <c r="T21" s="16"/>
      <c r="U21" s="8">
        <f t="shared" ref="U21:U25" si="28">P21+SUM(R21:T21)</f>
        <v>3779.1800000000003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69</v>
      </c>
      <c r="E22" s="8">
        <v>1582.32</v>
      </c>
      <c r="F22" s="36">
        <f t="shared" si="24"/>
        <v>19</v>
      </c>
      <c r="G22" s="17">
        <v>437.67</v>
      </c>
      <c r="H22" s="8"/>
      <c r="I22" s="16"/>
      <c r="J22" s="8">
        <f t="shared" si="23"/>
        <v>2019.99</v>
      </c>
      <c r="K22" s="9"/>
      <c r="L22" s="11"/>
      <c r="M22" s="8" t="s">
        <v>19</v>
      </c>
      <c r="N22" s="8">
        <v>54</v>
      </c>
      <c r="O22" s="43">
        <f t="shared" si="26"/>
        <v>250</v>
      </c>
      <c r="P22" s="8">
        <v>13503.91</v>
      </c>
      <c r="Q22" s="43">
        <f t="shared" si="27"/>
        <v>109</v>
      </c>
      <c r="R22" s="17">
        <v>5896.9</v>
      </c>
      <c r="S22" s="8"/>
      <c r="T22" s="16">
        <v>1000</v>
      </c>
      <c r="U22" s="8">
        <f t="shared" si="28"/>
        <v>20400.809999999998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89</v>
      </c>
      <c r="E23" s="8">
        <v>2756</v>
      </c>
      <c r="F23" s="43">
        <f t="shared" ref="F23" si="29">IFERROR(ROUND(G23/C23,0),"-")</f>
        <v>48</v>
      </c>
      <c r="G23" s="17">
        <v>1492.07</v>
      </c>
      <c r="H23" s="8"/>
      <c r="I23" s="16"/>
      <c r="J23" s="8">
        <f t="shared" ref="J23" si="30">E23+SUM(G23:I23)</f>
        <v>4248.07</v>
      </c>
      <c r="K23" s="9"/>
      <c r="L23" s="11"/>
      <c r="M23" s="8" t="s">
        <v>105</v>
      </c>
      <c r="N23" s="8">
        <v>32</v>
      </c>
      <c r="O23" s="36">
        <f t="shared" si="26"/>
        <v>63</v>
      </c>
      <c r="P23" s="8">
        <v>2000</v>
      </c>
      <c r="Q23" s="36">
        <f t="shared" si="27"/>
        <v>0</v>
      </c>
      <c r="R23" s="17"/>
      <c r="S23" s="8"/>
      <c r="T23" s="16"/>
      <c r="U23" s="8">
        <f t="shared" si="28"/>
        <v>2000</v>
      </c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186</v>
      </c>
      <c r="E24" s="24">
        <f>SUM(E17:E23)</f>
        <v>61123.89</v>
      </c>
      <c r="F24" s="24">
        <f>ROUND(G24/C24,0)</f>
        <v>34</v>
      </c>
      <c r="G24" s="24">
        <f>SUM(G17:G23)</f>
        <v>11223.640000000001</v>
      </c>
      <c r="H24" s="24">
        <f>SUM(H17:H23)</f>
        <v>0</v>
      </c>
      <c r="I24" s="24">
        <f>SUM(I17:I23)</f>
        <v>25919.01</v>
      </c>
      <c r="J24" s="24">
        <f>SUM(J17:J23)</f>
        <v>98266.540000000008</v>
      </c>
      <c r="K24" s="9"/>
      <c r="L24" s="11"/>
      <c r="M24" s="8" t="s">
        <v>106</v>
      </c>
      <c r="N24" s="8">
        <v>25</v>
      </c>
      <c r="O24" s="43">
        <f t="shared" si="26"/>
        <v>203</v>
      </c>
      <c r="P24" s="8">
        <v>5083.67</v>
      </c>
      <c r="Q24" s="36">
        <f t="shared" si="27"/>
        <v>0</v>
      </c>
      <c r="R24" s="17"/>
      <c r="S24" s="8"/>
      <c r="T24" s="16"/>
      <c r="U24" s="8">
        <f t="shared" si="28"/>
        <v>5083.67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44">
        <f>IFERROR(ROUND(E25/C25,0),"-")</f>
        <v>155</v>
      </c>
      <c r="E25" s="21">
        <v>9000</v>
      </c>
      <c r="F25" s="35">
        <f>IFERROR(ROUND(G25/C25,0),"-")</f>
        <v>0</v>
      </c>
      <c r="G25" s="21"/>
      <c r="H25" s="21"/>
      <c r="I25" s="25"/>
      <c r="J25" s="21">
        <f>E25+SUM(G25:I25)</f>
        <v>9000</v>
      </c>
      <c r="K25" s="9"/>
      <c r="L25" s="11"/>
      <c r="M25" s="8" t="s">
        <v>107</v>
      </c>
      <c r="N25" s="8">
        <v>23</v>
      </c>
      <c r="O25" s="43">
        <f t="shared" si="26"/>
        <v>150</v>
      </c>
      <c r="P25" s="8">
        <v>3450</v>
      </c>
      <c r="Q25" s="43">
        <f t="shared" si="27"/>
        <v>30</v>
      </c>
      <c r="R25" s="17">
        <v>690</v>
      </c>
      <c r="S25" s="8"/>
      <c r="T25" s="16"/>
      <c r="U25" s="8">
        <f t="shared" si="28"/>
        <v>4140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43">
        <f>IFERROR(ROUND(E26/C26,0),"-")</f>
        <v>226</v>
      </c>
      <c r="E26" s="8">
        <v>18075</v>
      </c>
      <c r="F26" s="43">
        <f t="shared" ref="F26" si="31">IFERROR(ROUND(G26/C26,0),"-")</f>
        <v>75</v>
      </c>
      <c r="G26" s="17">
        <v>6000</v>
      </c>
      <c r="H26" s="8"/>
      <c r="I26" s="16">
        <v>1500</v>
      </c>
      <c r="J26" s="8">
        <f t="shared" ref="J26:J30" si="32">E26+SUM(G26:I26)</f>
        <v>25575</v>
      </c>
      <c r="K26" s="9"/>
      <c r="L26" s="30"/>
      <c r="M26" s="31" t="s">
        <v>98</v>
      </c>
      <c r="N26" s="19">
        <f>SUM(N20:N25)</f>
        <v>226</v>
      </c>
      <c r="O26" s="19">
        <f>ROUND(P26/N26,0)</f>
        <v>154</v>
      </c>
      <c r="P26" s="19">
        <f>SUM(P20:P25)</f>
        <v>34820.57</v>
      </c>
      <c r="Q26" s="19">
        <f>ROUND(R26/N26,0)</f>
        <v>41</v>
      </c>
      <c r="R26" s="19">
        <f>SUM(R20:R25)</f>
        <v>9324.4599999999991</v>
      </c>
      <c r="S26" s="24">
        <f>SUM(S20:S25)</f>
        <v>0</v>
      </c>
      <c r="T26" s="19">
        <f>SUM(T20:T25)</f>
        <v>2000</v>
      </c>
      <c r="U26" s="19">
        <f>SUM(U20:U25)</f>
        <v>46145.03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43">
        <f t="shared" ref="D27:D30" si="33">IFERROR(ROUND(E27/C27,0),"-")</f>
        <v>160</v>
      </c>
      <c r="E27" s="8">
        <v>4000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4000</v>
      </c>
      <c r="K27" s="9"/>
      <c r="L27" s="32">
        <v>12</v>
      </c>
      <c r="M27" s="21" t="s">
        <v>18</v>
      </c>
      <c r="N27" s="21">
        <v>27</v>
      </c>
      <c r="O27" s="44">
        <f>IFERROR(ROUND(P27/N27,0),"-")</f>
        <v>259</v>
      </c>
      <c r="P27" s="21">
        <v>7000</v>
      </c>
      <c r="Q27" s="35">
        <f>IFERROR(ROUND(R27/N27,0),"-")</f>
        <v>14</v>
      </c>
      <c r="R27" s="21">
        <v>388.62</v>
      </c>
      <c r="S27" s="21"/>
      <c r="T27" s="25"/>
      <c r="U27" s="21">
        <f>P27+SUM(R27:T27)</f>
        <v>7388.62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43">
        <f>IFERROR(ROUND(E28/C28,0),"-")</f>
        <v>223</v>
      </c>
      <c r="E28" s="8">
        <v>7370.91</v>
      </c>
      <c r="F28" s="43">
        <f t="shared" ref="F28:F30" si="35">IFERROR(ROUND(G28/C28,0),"-")</f>
        <v>350</v>
      </c>
      <c r="G28" s="17">
        <v>11564.08</v>
      </c>
      <c r="H28" s="8">
        <v>30000</v>
      </c>
      <c r="I28" s="16">
        <v>25000</v>
      </c>
      <c r="J28" s="8">
        <f t="shared" si="32"/>
        <v>73934.990000000005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111</v>
      </c>
      <c r="P28" s="8">
        <v>5972.03</v>
      </c>
      <c r="Q28" s="36">
        <f t="shared" ref="Q28:Q31" si="37">IFERROR(ROUND(R28/N28,0),"-")</f>
        <v>6</v>
      </c>
      <c r="R28" s="17">
        <v>337.84</v>
      </c>
      <c r="S28" s="8"/>
      <c r="T28" s="16"/>
      <c r="U28" s="8">
        <f t="shared" ref="U28:U33" si="38">P28+SUM(R28:T28)</f>
        <v>6309.87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67</v>
      </c>
      <c r="E29" s="8">
        <v>1733.35</v>
      </c>
      <c r="F29" s="36">
        <f t="shared" si="35"/>
        <v>8</v>
      </c>
      <c r="G29" s="17">
        <v>206.66</v>
      </c>
      <c r="H29" s="8"/>
      <c r="I29" s="16">
        <v>233.33</v>
      </c>
      <c r="J29" s="8">
        <f t="shared" si="32"/>
        <v>2173.34</v>
      </c>
      <c r="K29" s="9"/>
      <c r="L29" s="15"/>
      <c r="M29" s="8" t="s">
        <v>16</v>
      </c>
      <c r="N29" s="8">
        <v>42</v>
      </c>
      <c r="O29" s="36">
        <f t="shared" si="36"/>
        <v>18</v>
      </c>
      <c r="P29" s="8">
        <v>773.47</v>
      </c>
      <c r="Q29" s="36">
        <f t="shared" si="37"/>
        <v>1</v>
      </c>
      <c r="R29" s="17">
        <v>46.4</v>
      </c>
      <c r="S29" s="8"/>
      <c r="T29" s="16"/>
      <c r="U29" s="8">
        <f t="shared" si="38"/>
        <v>819.87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38</v>
      </c>
      <c r="P30" s="8">
        <v>799.92</v>
      </c>
      <c r="Q30" s="36">
        <f t="shared" si="37"/>
        <v>2</v>
      </c>
      <c r="R30" s="17">
        <v>46.4</v>
      </c>
      <c r="S30" s="8"/>
      <c r="T30" s="16"/>
      <c r="U30" s="8">
        <f t="shared" si="38"/>
        <v>846.31999999999994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178</v>
      </c>
      <c r="E31" s="24">
        <f>SUM(E25:E30)</f>
        <v>43629.26</v>
      </c>
      <c r="F31" s="24">
        <f t="shared" ref="F31" si="41">ROUND(G31/C31,0)</f>
        <v>75</v>
      </c>
      <c r="G31" s="24">
        <f>SUM(G25:G30)</f>
        <v>18460.740000000002</v>
      </c>
      <c r="H31" s="24">
        <f>SUM(H25:H30)</f>
        <v>30000</v>
      </c>
      <c r="I31" s="24">
        <f t="shared" ref="I31" si="42">SUM(I25:I30)</f>
        <v>26733.33</v>
      </c>
      <c r="J31" s="24">
        <f>SUM(J25:J30)</f>
        <v>118823.33</v>
      </c>
      <c r="K31" s="9"/>
      <c r="L31" s="15"/>
      <c r="M31" s="8" t="s">
        <v>14</v>
      </c>
      <c r="N31" s="8">
        <v>27</v>
      </c>
      <c r="O31" s="43">
        <f t="shared" si="39"/>
        <v>150</v>
      </c>
      <c r="P31" s="8">
        <v>4050</v>
      </c>
      <c r="Q31" s="36">
        <f t="shared" si="37"/>
        <v>2</v>
      </c>
      <c r="R31" s="17">
        <v>46.4</v>
      </c>
      <c r="S31" s="8"/>
      <c r="T31" s="16">
        <v>1000</v>
      </c>
      <c r="U31" s="8">
        <f t="shared" si="38"/>
        <v>5096.3999999999996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3">IFERROR(ROUND(G32/C32,0),"-")</f>
        <v>13</v>
      </c>
      <c r="G32" s="21">
        <v>300</v>
      </c>
      <c r="H32" s="21"/>
      <c r="I32" s="21"/>
      <c r="J32" s="21">
        <f>E32+SUM(G32:I32)</f>
        <v>2018.13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22</v>
      </c>
      <c r="R32" s="17">
        <v>1046.4000000000001</v>
      </c>
      <c r="S32" s="8"/>
      <c r="T32" s="16"/>
      <c r="U32" s="8">
        <f t="shared" si="38"/>
        <v>7046.4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125</v>
      </c>
      <c r="E33" s="8">
        <v>2000</v>
      </c>
      <c r="F33" s="36">
        <f t="shared" si="43"/>
        <v>0</v>
      </c>
      <c r="G33" s="8"/>
      <c r="H33" s="8"/>
      <c r="I33" s="8">
        <v>1000</v>
      </c>
      <c r="J33" s="8">
        <f t="shared" ref="J33:J38" si="46">E33+SUM(G33:I33)</f>
        <v>3000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77</v>
      </c>
      <c r="P33" s="8">
        <v>1000</v>
      </c>
      <c r="Q33" s="43">
        <f t="shared" si="44"/>
        <v>30</v>
      </c>
      <c r="R33" s="17">
        <v>396.4</v>
      </c>
      <c r="S33" s="8"/>
      <c r="T33" s="16"/>
      <c r="U33" s="8">
        <f t="shared" si="38"/>
        <v>1396.4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26</v>
      </c>
      <c r="E34" s="8">
        <v>966.67</v>
      </c>
      <c r="F34" s="36">
        <f t="shared" si="43"/>
        <v>0</v>
      </c>
      <c r="G34" s="8"/>
      <c r="H34" s="8"/>
      <c r="I34" s="8"/>
      <c r="J34" s="8">
        <f t="shared" si="46"/>
        <v>966.67</v>
      </c>
      <c r="K34" s="9"/>
      <c r="L34" s="27"/>
      <c r="M34" s="23" t="s">
        <v>99</v>
      </c>
      <c r="N34" s="24">
        <f>SUM(N27:N33)</f>
        <v>231</v>
      </c>
      <c r="O34" s="24">
        <f>ROUND(P34/N34,0)</f>
        <v>111</v>
      </c>
      <c r="P34" s="24">
        <f>SUM(P27:P33)</f>
        <v>25595.42</v>
      </c>
      <c r="Q34" s="24">
        <f>ROUND(R34/N34,0)</f>
        <v>10</v>
      </c>
      <c r="R34" s="24">
        <f>SUM(R27:R33)</f>
        <v>2308.46</v>
      </c>
      <c r="S34" s="24">
        <f>SUM(S27:S33)</f>
        <v>0</v>
      </c>
      <c r="T34" s="24">
        <f t="shared" ref="T34:U34" si="48">SUM(T27:T33)</f>
        <v>1000</v>
      </c>
      <c r="U34" s="24">
        <f t="shared" si="48"/>
        <v>28903.880000000005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121</v>
      </c>
      <c r="E35" s="8">
        <v>4966.43</v>
      </c>
      <c r="F35" s="43">
        <f t="shared" si="43"/>
        <v>37</v>
      </c>
      <c r="G35" s="8">
        <v>1506.86</v>
      </c>
      <c r="H35" s="8"/>
      <c r="I35" s="8">
        <v>453.33</v>
      </c>
      <c r="J35" s="8">
        <f t="shared" si="46"/>
        <v>6926.62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103</v>
      </c>
      <c r="P35" s="14">
        <v>5360</v>
      </c>
      <c r="Q35" s="35">
        <f>IFERROR(ROUND(R35/N35,0),"-")</f>
        <v>23</v>
      </c>
      <c r="R35" s="14">
        <v>1170</v>
      </c>
      <c r="S35" s="14"/>
      <c r="T35" s="14"/>
      <c r="U35" s="21">
        <f>P35+SUM(R35:T35)</f>
        <v>6530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43">
        <f t="shared" si="45"/>
        <v>163</v>
      </c>
      <c r="E36" s="8">
        <v>8630.39</v>
      </c>
      <c r="F36" s="43">
        <f t="shared" si="43"/>
        <v>32</v>
      </c>
      <c r="G36" s="8">
        <v>1692.33</v>
      </c>
      <c r="H36" s="8"/>
      <c r="I36" s="8"/>
      <c r="J36" s="8">
        <f t="shared" si="46"/>
        <v>10322.719999999999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97</v>
      </c>
      <c r="P36" s="8">
        <v>3980.09</v>
      </c>
      <c r="Q36" s="36">
        <f t="shared" ref="Q36:Q38" si="50">IFERROR(ROUND(R36/N36,0),"-")</f>
        <v>0</v>
      </c>
      <c r="R36" s="8"/>
      <c r="S36" s="8"/>
      <c r="T36" s="8">
        <v>1000</v>
      </c>
      <c r="U36" s="8">
        <f t="shared" ref="U36:U39" si="51">P36+SUM(R36:T36)</f>
        <v>4980.09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6</v>
      </c>
      <c r="E37" s="8">
        <v>132</v>
      </c>
      <c r="F37" s="36">
        <f t="shared" si="43"/>
        <v>0</v>
      </c>
      <c r="G37" s="8"/>
      <c r="H37" s="8"/>
      <c r="I37" s="8"/>
      <c r="J37" s="8">
        <f t="shared" si="46"/>
        <v>132</v>
      </c>
      <c r="K37" s="9"/>
      <c r="L37" s="11"/>
      <c r="M37" s="8" t="s">
        <v>11</v>
      </c>
      <c r="N37" s="8">
        <v>37</v>
      </c>
      <c r="O37" s="36">
        <f t="shared" si="49"/>
        <v>50</v>
      </c>
      <c r="P37" s="8">
        <v>1866.76</v>
      </c>
      <c r="Q37" s="36">
        <f t="shared" si="50"/>
        <v>0</v>
      </c>
      <c r="R37" s="8"/>
      <c r="S37" s="8"/>
      <c r="T37" s="8"/>
      <c r="U37" s="8">
        <f t="shared" si="51"/>
        <v>1866.76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131</v>
      </c>
      <c r="E38" s="8">
        <v>1961.82</v>
      </c>
      <c r="F38" s="43">
        <f t="shared" si="43"/>
        <v>33</v>
      </c>
      <c r="G38" s="8">
        <v>489.69</v>
      </c>
      <c r="H38" s="8"/>
      <c r="I38" s="8"/>
      <c r="J38" s="8">
        <f t="shared" si="46"/>
        <v>2451.5099999999998</v>
      </c>
      <c r="K38" s="9"/>
      <c r="L38" s="11"/>
      <c r="M38" s="8" t="s">
        <v>10</v>
      </c>
      <c r="N38" s="8">
        <v>38</v>
      </c>
      <c r="O38" s="36">
        <f t="shared" si="49"/>
        <v>61</v>
      </c>
      <c r="P38" s="8">
        <v>2300</v>
      </c>
      <c r="Q38" s="36">
        <f t="shared" si="50"/>
        <v>1</v>
      </c>
      <c r="R38" s="8">
        <v>40</v>
      </c>
      <c r="S38" s="8"/>
      <c r="T38" s="8"/>
      <c r="U38" s="8">
        <f t="shared" si="51"/>
        <v>2340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98</v>
      </c>
      <c r="E39" s="24">
        <f>SUM(E32:E38)</f>
        <v>20375.439999999999</v>
      </c>
      <c r="F39" s="24">
        <f t="shared" ref="F39" si="52">ROUND(G39/C39,0)</f>
        <v>19</v>
      </c>
      <c r="G39" s="24">
        <f>SUM(G32:G38)</f>
        <v>3988.8799999999997</v>
      </c>
      <c r="H39" s="24">
        <f>SUM(H32:H38)</f>
        <v>0</v>
      </c>
      <c r="I39" s="24">
        <f t="shared" ref="I39" si="53">SUM(I32:I38)</f>
        <v>1453.33</v>
      </c>
      <c r="J39" s="24">
        <f>SUM(J32:J38)</f>
        <v>25817.649999999998</v>
      </c>
      <c r="K39" s="9"/>
      <c r="L39" s="11"/>
      <c r="M39" s="8" t="s">
        <v>9</v>
      </c>
      <c r="N39" s="8">
        <v>27</v>
      </c>
      <c r="O39" s="36">
        <f t="shared" si="49"/>
        <v>74</v>
      </c>
      <c r="P39" s="8">
        <v>2000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2000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3"/>
        <v>5</v>
      </c>
      <c r="G40" s="21">
        <v>250</v>
      </c>
      <c r="H40" s="21"/>
      <c r="I40" s="21"/>
      <c r="J40" s="21">
        <f>E40+SUM(G40:I40)</f>
        <v>4725</v>
      </c>
      <c r="K40" s="9"/>
      <c r="L40" s="30"/>
      <c r="M40" s="31" t="s">
        <v>100</v>
      </c>
      <c r="N40" s="19">
        <f>SUM(N35:N39)</f>
        <v>195</v>
      </c>
      <c r="O40" s="19">
        <f>ROUND(P40/N40,0)</f>
        <v>80</v>
      </c>
      <c r="P40" s="19">
        <f>SUM(P35:P39)</f>
        <v>15506.85</v>
      </c>
      <c r="Q40" s="19">
        <f>ROUND(R40/N40,0)</f>
        <v>6</v>
      </c>
      <c r="R40" s="19">
        <f>SUM(R35:R39)</f>
        <v>1210</v>
      </c>
      <c r="S40" s="24">
        <f>SUM(S35:S39)</f>
        <v>0</v>
      </c>
      <c r="T40" s="19">
        <f t="shared" ref="T40:U40" si="55">SUM(T35:T39)</f>
        <v>1000</v>
      </c>
      <c r="U40" s="19">
        <f t="shared" si="55"/>
        <v>17716.849999999999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43">
        <f t="shared" ref="D41" si="56">IFERROR(ROUND(E41/C41,0),"-")</f>
        <v>205</v>
      </c>
      <c r="E41" s="8">
        <v>5746.07</v>
      </c>
      <c r="F41" s="43">
        <f t="shared" si="43"/>
        <v>36</v>
      </c>
      <c r="G41" s="8">
        <v>1000</v>
      </c>
      <c r="H41" s="8"/>
      <c r="I41" s="8"/>
      <c r="J41" s="8">
        <f t="shared" ref="J41:J45" si="57">E41+SUM(G41:I41)</f>
        <v>6746.07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102</v>
      </c>
      <c r="P41" s="21">
        <v>6400</v>
      </c>
      <c r="Q41" s="44">
        <f>IFERROR(ROUND(R41/N41,0),"-")</f>
        <v>30</v>
      </c>
      <c r="R41" s="21">
        <v>1920</v>
      </c>
      <c r="S41" s="21"/>
      <c r="T41" s="21">
        <v>1000</v>
      </c>
      <c r="U41" s="21">
        <f>P41+SUM(R41:T41)</f>
        <v>9320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43">
        <f t="shared" ref="D42:D45" si="58">IFERROR(ROUND(E42/C42,0),"-")</f>
        <v>269</v>
      </c>
      <c r="E42" s="8">
        <v>9405.81</v>
      </c>
      <c r="F42" s="43">
        <f t="shared" si="43"/>
        <v>42</v>
      </c>
      <c r="G42" s="8">
        <v>1474.35</v>
      </c>
      <c r="H42" s="8"/>
      <c r="I42" s="8"/>
      <c r="J42" s="8">
        <f t="shared" si="57"/>
        <v>10880.16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14</v>
      </c>
      <c r="P42" s="8">
        <v>281.69</v>
      </c>
      <c r="Q42" s="36">
        <f t="shared" ref="Q42:Q45" si="60">IFERROR(ROUND(R42/N42,0),"-")</f>
        <v>7</v>
      </c>
      <c r="R42" s="8">
        <v>140.84</v>
      </c>
      <c r="S42" s="8"/>
      <c r="T42" s="8"/>
      <c r="U42" s="8">
        <f t="shared" ref="U42:U45" si="61">P42+SUM(R42:T42)</f>
        <v>422.53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43">
        <f t="shared" si="58"/>
        <v>168</v>
      </c>
      <c r="E43" s="8">
        <v>1341</v>
      </c>
      <c r="F43" s="43">
        <f t="shared" si="43"/>
        <v>34</v>
      </c>
      <c r="G43" s="8">
        <v>268.2</v>
      </c>
      <c r="H43" s="8"/>
      <c r="I43" s="8"/>
      <c r="J43" s="8">
        <f t="shared" si="57"/>
        <v>1609.2</v>
      </c>
      <c r="K43" s="9"/>
      <c r="L43" s="11"/>
      <c r="M43" s="8" t="s">
        <v>6</v>
      </c>
      <c r="N43" s="8">
        <v>13</v>
      </c>
      <c r="O43" s="36">
        <f t="shared" si="59"/>
        <v>77</v>
      </c>
      <c r="P43" s="8">
        <v>1000</v>
      </c>
      <c r="Q43" s="36">
        <f t="shared" si="60"/>
        <v>0</v>
      </c>
      <c r="R43" s="8"/>
      <c r="S43" s="8"/>
      <c r="T43" s="8"/>
      <c r="U43" s="8">
        <f t="shared" si="61"/>
        <v>1000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43">
        <f t="shared" si="59"/>
        <v>158</v>
      </c>
      <c r="P44" s="8">
        <v>2850</v>
      </c>
      <c r="Q44" s="43">
        <f t="shared" si="60"/>
        <v>37</v>
      </c>
      <c r="R44" s="8">
        <v>673.45</v>
      </c>
      <c r="S44" s="8"/>
      <c r="T44" s="8"/>
      <c r="U44" s="8">
        <f t="shared" si="61"/>
        <v>3523.45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43">
        <f t="shared" si="59"/>
        <v>150</v>
      </c>
      <c r="P45" s="8">
        <v>3150</v>
      </c>
      <c r="Q45" s="36">
        <f t="shared" si="60"/>
        <v>18</v>
      </c>
      <c r="R45" s="8">
        <v>379.99</v>
      </c>
      <c r="S45" s="8"/>
      <c r="T45" s="8"/>
      <c r="U45" s="8">
        <f t="shared" si="61"/>
        <v>3529.99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148</v>
      </c>
      <c r="E46" s="19">
        <f>SUM(E40:E45)</f>
        <v>23236.85</v>
      </c>
      <c r="F46" s="24">
        <f>ROUND(G46/C46,0)</f>
        <v>19</v>
      </c>
      <c r="G46" s="19">
        <f>SUM(G40:G45)</f>
        <v>2992.5499999999997</v>
      </c>
      <c r="H46" s="24">
        <f>SUM(H40:H45)</f>
        <v>0</v>
      </c>
      <c r="I46" s="24">
        <f>SUM(I40:I45)</f>
        <v>0</v>
      </c>
      <c r="J46" s="24">
        <f>SUM(J40:J45)</f>
        <v>26229.4</v>
      </c>
      <c r="K46" s="9"/>
      <c r="L46" s="33"/>
      <c r="M46" s="23" t="s">
        <v>101</v>
      </c>
      <c r="N46" s="24">
        <f>SUM(N41:N45)</f>
        <v>135</v>
      </c>
      <c r="O46" s="24">
        <f>ROUND(P46/N46,0)</f>
        <v>101</v>
      </c>
      <c r="P46" s="24">
        <f>SUM(P41:P45)</f>
        <v>13681.689999999999</v>
      </c>
      <c r="Q46" s="24">
        <f>ROUND(R46/N46,0)</f>
        <v>23</v>
      </c>
      <c r="R46" s="24">
        <f t="shared" ref="R46:U46" si="62">SUM(R41:R45)</f>
        <v>3114.2799999999997</v>
      </c>
      <c r="S46" s="24">
        <f>SUM(S41:S45)</f>
        <v>0</v>
      </c>
      <c r="T46" s="24">
        <f t="shared" si="62"/>
        <v>1000</v>
      </c>
      <c r="U46" s="24">
        <f t="shared" si="62"/>
        <v>17795.97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44">
        <f>IFERROR(ROUND(E47/C47,0),"-")</f>
        <v>150</v>
      </c>
      <c r="E47" s="21">
        <v>8421.73</v>
      </c>
      <c r="F47" s="45">
        <f t="shared" si="43"/>
        <v>30</v>
      </c>
      <c r="G47" s="21">
        <v>1680</v>
      </c>
      <c r="H47" s="21">
        <v>2100</v>
      </c>
      <c r="I47" s="21">
        <v>1000</v>
      </c>
      <c r="J47" s="21">
        <f>E47+SUM(G47:I47)</f>
        <v>13201.73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43">
        <f t="shared" ref="D48" si="63">IFERROR(ROUND(E48/C48,0),"-")</f>
        <v>205</v>
      </c>
      <c r="E48" s="8">
        <v>4930.45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6054.67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43">
        <f t="shared" ref="D49:D54" si="65">IFERROR(ROUND(E49/C49,0),"-")</f>
        <v>180</v>
      </c>
      <c r="E49" s="8">
        <v>1802.83</v>
      </c>
      <c r="F49" s="43">
        <f t="shared" si="43"/>
        <v>30</v>
      </c>
      <c r="G49" s="8">
        <v>300</v>
      </c>
      <c r="H49" s="8"/>
      <c r="I49" s="8"/>
      <c r="J49" s="8">
        <f t="shared" si="64"/>
        <v>2102.83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86</v>
      </c>
      <c r="E50" s="8">
        <v>774.62</v>
      </c>
      <c r="F50" s="36">
        <f t="shared" si="43"/>
        <v>0</v>
      </c>
      <c r="G50" s="8"/>
      <c r="H50" s="8"/>
      <c r="I50" s="8"/>
      <c r="J50" s="8">
        <f t="shared" si="64"/>
        <v>774.62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111</v>
      </c>
      <c r="E51" s="8">
        <v>2000</v>
      </c>
      <c r="F51" s="43">
        <f t="shared" si="43"/>
        <v>30</v>
      </c>
      <c r="G51" s="8">
        <v>540</v>
      </c>
      <c r="H51" s="8"/>
      <c r="I51" s="8"/>
      <c r="J51" s="8">
        <f t="shared" si="64"/>
        <v>2540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137</v>
      </c>
      <c r="E52" s="8">
        <v>3421.12</v>
      </c>
      <c r="F52" s="36">
        <f t="shared" si="43"/>
        <v>7</v>
      </c>
      <c r="G52" s="8">
        <v>186.76</v>
      </c>
      <c r="H52" s="8"/>
      <c r="I52" s="8"/>
      <c r="J52" s="8">
        <f t="shared" si="64"/>
        <v>3607.88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43">
        <f t="shared" si="65"/>
        <v>166</v>
      </c>
      <c r="E53" s="8">
        <v>4966.67</v>
      </c>
      <c r="F53" s="43">
        <f t="shared" si="43"/>
        <v>33</v>
      </c>
      <c r="G53" s="8">
        <v>1000</v>
      </c>
      <c r="H53" s="8"/>
      <c r="I53" s="8"/>
      <c r="J53" s="8">
        <f t="shared" si="64"/>
        <v>5966.67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80</v>
      </c>
      <c r="E54" s="8">
        <v>800</v>
      </c>
      <c r="F54" s="36">
        <f t="shared" si="43"/>
        <v>16</v>
      </c>
      <c r="G54" s="8">
        <v>160</v>
      </c>
      <c r="H54" s="8"/>
      <c r="I54" s="8"/>
      <c r="J54" s="8">
        <f t="shared" si="64"/>
        <v>960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149</v>
      </c>
      <c r="E55" s="24">
        <f>SUM(E47:E54)</f>
        <v>27117.42</v>
      </c>
      <c r="F55" s="24">
        <f>ROUND(G55/C55,0)</f>
        <v>27</v>
      </c>
      <c r="G55" s="24">
        <f>SUM(G47:G54)</f>
        <v>4990.9800000000005</v>
      </c>
      <c r="H55" s="24">
        <f>SUM(H47:H54)</f>
        <v>2100</v>
      </c>
      <c r="I55" s="24">
        <f>SUM(I47:I54)</f>
        <v>1000</v>
      </c>
      <c r="J55" s="24">
        <f>SUM(J47:J54)</f>
        <v>35208.400000000001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2024-12-23T10:44:43Z</cp:lastPrinted>
  <dcterms:created xsi:type="dcterms:W3CDTF">2022-03-07T06:14:12Z</dcterms:created>
  <dcterms:modified xsi:type="dcterms:W3CDTF">2025-06-17T02:29:08Z</dcterms:modified>
</cp:coreProperties>
</file>